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0" yWindow="408" windowWidth="19416" windowHeight="10128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</definedNames>
  <calcPr calcId="144525"/>
</workbook>
</file>

<file path=xl/calcChain.xml><?xml version="1.0" encoding="utf-8"?>
<calcChain xmlns="http://schemas.openxmlformats.org/spreadsheetml/2006/main">
  <c r="AD16" i="3" l="1"/>
  <c r="AL8" i="3" l="1"/>
  <c r="AL15" i="3"/>
  <c r="AL16" i="3"/>
  <c r="AL17" i="3"/>
  <c r="AL19" i="3"/>
  <c r="AL20" i="3"/>
  <c r="AL21" i="3"/>
  <c r="AL22" i="3"/>
  <c r="AL23" i="3"/>
  <c r="AL24" i="3"/>
  <c r="AL25" i="3"/>
  <c r="AL26" i="3"/>
  <c r="AL7" i="3"/>
  <c r="AJ8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7" i="3"/>
  <c r="AH8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7" i="3"/>
  <c r="AF8" i="3"/>
  <c r="AF15" i="3"/>
  <c r="AF16" i="3"/>
  <c r="AF17" i="3"/>
  <c r="AF19" i="3"/>
  <c r="AF20" i="3"/>
  <c r="AF21" i="3"/>
  <c r="AF22" i="3"/>
  <c r="AF23" i="3"/>
  <c r="AF24" i="3"/>
  <c r="AF25" i="3"/>
  <c r="AF26" i="3"/>
  <c r="AF7" i="3"/>
  <c r="AD8" i="3"/>
  <c r="AD15" i="3"/>
  <c r="AD17" i="3"/>
  <c r="AD18" i="3"/>
  <c r="AD19" i="3"/>
  <c r="AD20" i="3"/>
  <c r="AD21" i="3"/>
  <c r="AD22" i="3"/>
  <c r="AD23" i="3"/>
  <c r="AD24" i="3"/>
  <c r="AD25" i="3"/>
  <c r="AD26" i="3"/>
  <c r="AD7" i="3"/>
  <c r="AK8" i="2" l="1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4" i="2"/>
  <c r="AK25" i="2"/>
  <c r="AK7" i="2"/>
  <c r="AI8" i="2"/>
  <c r="AI10" i="2"/>
  <c r="AI11" i="2"/>
  <c r="AI13" i="2"/>
  <c r="AI14" i="2"/>
  <c r="AI15" i="2"/>
  <c r="AI16" i="2"/>
  <c r="AI17" i="2"/>
  <c r="AI18" i="2"/>
  <c r="AI19" i="2"/>
  <c r="AI20" i="2"/>
  <c r="AI21" i="2"/>
  <c r="AI22" i="2"/>
  <c r="AI24" i="2"/>
  <c r="AI26" i="2"/>
  <c r="AI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4" i="2"/>
  <c r="AG25" i="2"/>
  <c r="AG26" i="2"/>
  <c r="AG7" i="2"/>
  <c r="AE8" i="2"/>
  <c r="AE10" i="2"/>
  <c r="AE11" i="2"/>
  <c r="AE13" i="2"/>
  <c r="AE14" i="2"/>
  <c r="AE15" i="2"/>
  <c r="AE16" i="2"/>
  <c r="AE17" i="2"/>
  <c r="AE18" i="2"/>
  <c r="AE19" i="2"/>
  <c r="AE20" i="2"/>
  <c r="AE21" i="2"/>
  <c r="AE24" i="2"/>
  <c r="AE25" i="2"/>
  <c r="AE26" i="2"/>
  <c r="AE7" i="2"/>
  <c r="AC8" i="2"/>
  <c r="AC10" i="2"/>
  <c r="AC11" i="2"/>
  <c r="AC13" i="2"/>
  <c r="AC14" i="2"/>
  <c r="AC15" i="2"/>
  <c r="AC16" i="2"/>
  <c r="AC17" i="2"/>
  <c r="AC18" i="2"/>
  <c r="AC19" i="2"/>
  <c r="AC20" i="2"/>
  <c r="AC21" i="2"/>
  <c r="AC24" i="2"/>
  <c r="AC25" i="2"/>
  <c r="AC26" i="2"/>
  <c r="AC7" i="2"/>
  <c r="AJ13" i="2"/>
  <c r="AJ14" i="2"/>
  <c r="AJ15" i="2"/>
  <c r="AJ16" i="2"/>
  <c r="AJ17" i="2"/>
  <c r="AJ18" i="2"/>
  <c r="AJ19" i="2"/>
  <c r="AJ20" i="2"/>
  <c r="AJ21" i="2"/>
  <c r="AJ24" i="2"/>
  <c r="AJ11" i="2"/>
  <c r="AJ10" i="2"/>
  <c r="AJ8" i="2"/>
  <c r="AJ7" i="2"/>
  <c r="M26" i="3" l="1"/>
  <c r="K26" i="3"/>
  <c r="I26" i="3"/>
  <c r="G26" i="3"/>
  <c r="E26" i="3"/>
  <c r="M25" i="3"/>
  <c r="K25" i="3"/>
  <c r="I25" i="3"/>
  <c r="G25" i="3"/>
  <c r="E25" i="3"/>
  <c r="M24" i="3"/>
  <c r="K24" i="3"/>
  <c r="I24" i="3"/>
  <c r="G24" i="3"/>
  <c r="E24" i="3"/>
  <c r="M23" i="3"/>
  <c r="K23" i="3"/>
  <c r="I23" i="3"/>
  <c r="G23" i="3"/>
  <c r="E23" i="3"/>
  <c r="M22" i="3"/>
  <c r="K22" i="3"/>
  <c r="I22" i="3"/>
  <c r="G22" i="3"/>
  <c r="E22" i="3"/>
  <c r="M21" i="3"/>
  <c r="K21" i="3"/>
  <c r="I21" i="3"/>
  <c r="G21" i="3"/>
  <c r="E21" i="3"/>
  <c r="M20" i="3"/>
  <c r="K20" i="3"/>
  <c r="I20" i="3"/>
  <c r="G20" i="3"/>
  <c r="E20" i="3"/>
  <c r="M19" i="3"/>
  <c r="K19" i="3"/>
  <c r="I19" i="3"/>
  <c r="G19" i="3"/>
  <c r="E19" i="3"/>
  <c r="M18" i="3"/>
  <c r="K18" i="3"/>
  <c r="I18" i="3"/>
  <c r="G18" i="3"/>
  <c r="E18" i="3"/>
  <c r="M17" i="3"/>
  <c r="K17" i="3"/>
  <c r="I17" i="3"/>
  <c r="G17" i="3"/>
  <c r="E17" i="3"/>
  <c r="M16" i="3"/>
  <c r="K16" i="3"/>
  <c r="I16" i="3"/>
  <c r="G16" i="3"/>
  <c r="E16" i="3"/>
  <c r="M15" i="3"/>
  <c r="K15" i="3"/>
  <c r="I15" i="3"/>
  <c r="G15" i="3"/>
  <c r="E15" i="3"/>
  <c r="K13" i="3"/>
  <c r="I13" i="3"/>
  <c r="G13" i="3"/>
  <c r="E13" i="3"/>
  <c r="K12" i="3"/>
  <c r="I12" i="3"/>
  <c r="G12" i="3"/>
  <c r="E12" i="3"/>
  <c r="M8" i="3"/>
  <c r="K8" i="3"/>
  <c r="I8" i="3"/>
  <c r="G8" i="3"/>
  <c r="E8" i="3"/>
  <c r="M7" i="3"/>
  <c r="K7" i="3"/>
  <c r="I7" i="3"/>
  <c r="G7" i="3"/>
  <c r="E7" i="3"/>
  <c r="K26" i="2" l="1"/>
  <c r="I26" i="2"/>
  <c r="G26" i="2"/>
  <c r="E26" i="2"/>
  <c r="M25" i="2"/>
  <c r="K25" i="2"/>
  <c r="I25" i="2"/>
  <c r="G25" i="2"/>
  <c r="E25" i="2"/>
  <c r="M24" i="2"/>
  <c r="K24" i="2"/>
  <c r="I24" i="2"/>
  <c r="G24" i="2"/>
  <c r="E24" i="2"/>
  <c r="M22" i="2"/>
  <c r="K22" i="2"/>
  <c r="I22" i="2"/>
  <c r="G22" i="2"/>
  <c r="E22" i="2"/>
  <c r="M21" i="2"/>
  <c r="K21" i="2"/>
  <c r="I21" i="2"/>
  <c r="G21" i="2"/>
  <c r="E21" i="2"/>
  <c r="M20" i="2"/>
  <c r="K20" i="2"/>
  <c r="I20" i="2"/>
  <c r="G20" i="2"/>
  <c r="E20" i="2"/>
  <c r="M19" i="2"/>
  <c r="K19" i="2"/>
  <c r="I19" i="2"/>
  <c r="G19" i="2"/>
  <c r="E19" i="2"/>
  <c r="M18" i="2"/>
  <c r="K18" i="2"/>
  <c r="I18" i="2"/>
  <c r="G18" i="2"/>
  <c r="E18" i="2"/>
  <c r="M17" i="2"/>
  <c r="K17" i="2"/>
  <c r="I17" i="2"/>
  <c r="G17" i="2"/>
  <c r="E17" i="2"/>
  <c r="M16" i="2"/>
  <c r="K16" i="2"/>
  <c r="I16" i="2"/>
  <c r="G16" i="2"/>
  <c r="E16" i="2"/>
  <c r="M15" i="2"/>
  <c r="K15" i="2"/>
  <c r="I15" i="2"/>
  <c r="G15" i="2"/>
  <c r="E15" i="2"/>
  <c r="M14" i="2"/>
  <c r="K14" i="2"/>
  <c r="I14" i="2"/>
  <c r="G14" i="2"/>
  <c r="E14" i="2"/>
  <c r="M13" i="2"/>
  <c r="K13" i="2"/>
  <c r="I13" i="2"/>
  <c r="G13" i="2"/>
  <c r="E13" i="2"/>
  <c r="M12" i="2"/>
  <c r="K12" i="2"/>
  <c r="I12" i="2"/>
  <c r="G12" i="2"/>
  <c r="E12" i="2"/>
  <c r="M11" i="2"/>
  <c r="K11" i="2"/>
  <c r="I11" i="2"/>
  <c r="G11" i="2"/>
  <c r="E11" i="2"/>
  <c r="M10" i="2"/>
  <c r="K10" i="2"/>
  <c r="I10" i="2"/>
  <c r="G10" i="2"/>
  <c r="E10" i="2"/>
  <c r="M9" i="2"/>
  <c r="K9" i="2"/>
  <c r="I9" i="2"/>
  <c r="G9" i="2"/>
  <c r="E9" i="2"/>
  <c r="M8" i="2"/>
  <c r="K8" i="2"/>
  <c r="I8" i="2"/>
  <c r="G8" i="2"/>
  <c r="E8" i="2"/>
  <c r="M7" i="2"/>
  <c r="K7" i="2"/>
  <c r="I7" i="2"/>
  <c r="G7" i="2"/>
  <c r="E7" i="2"/>
  <c r="X26" i="3" l="1"/>
  <c r="Y26" i="3" s="1"/>
  <c r="W26" i="3"/>
  <c r="U26" i="3"/>
  <c r="S26" i="3"/>
  <c r="Q26" i="3"/>
  <c r="X25" i="3"/>
  <c r="Y25" i="3" s="1"/>
  <c r="W25" i="3"/>
  <c r="U25" i="3"/>
  <c r="S25" i="3"/>
  <c r="Q25" i="3"/>
  <c r="X24" i="3"/>
  <c r="Y24" i="3" s="1"/>
  <c r="W24" i="3"/>
  <c r="U24" i="3"/>
  <c r="S24" i="3"/>
  <c r="Q24" i="3"/>
  <c r="X23" i="3"/>
  <c r="Y23" i="3" s="1"/>
  <c r="W23" i="3"/>
  <c r="U23" i="3"/>
  <c r="S23" i="3"/>
  <c r="Q23" i="3"/>
  <c r="X22" i="3"/>
  <c r="Y22" i="3" s="1"/>
  <c r="W22" i="3"/>
  <c r="U22" i="3"/>
  <c r="S22" i="3"/>
  <c r="Q22" i="3"/>
  <c r="X21" i="3"/>
  <c r="Y21" i="3" s="1"/>
  <c r="W21" i="3"/>
  <c r="U21" i="3"/>
  <c r="S21" i="3"/>
  <c r="Q21" i="3"/>
  <c r="X20" i="3"/>
  <c r="Y20" i="3" s="1"/>
  <c r="W20" i="3"/>
  <c r="U20" i="3"/>
  <c r="S20" i="3"/>
  <c r="Q20" i="3"/>
  <c r="X19" i="3"/>
  <c r="Y19" i="3" s="1"/>
  <c r="W19" i="3"/>
  <c r="U19" i="3"/>
  <c r="S19" i="3"/>
  <c r="Q19" i="3"/>
  <c r="X18" i="3"/>
  <c r="Y18" i="3" s="1"/>
  <c r="W18" i="3"/>
  <c r="U18" i="3"/>
  <c r="S18" i="3"/>
  <c r="Q18" i="3"/>
  <c r="X17" i="3"/>
  <c r="Y17" i="3" s="1"/>
  <c r="W17" i="3"/>
  <c r="U17" i="3"/>
  <c r="S17" i="3"/>
  <c r="Q17" i="3"/>
  <c r="X16" i="3"/>
  <c r="Y16" i="3" s="1"/>
  <c r="W16" i="3"/>
  <c r="U16" i="3"/>
  <c r="S16" i="3"/>
  <c r="Q16" i="3"/>
  <c r="X15" i="3"/>
  <c r="Y15" i="3" s="1"/>
  <c r="W15" i="3"/>
  <c r="U15" i="3"/>
  <c r="S15" i="3"/>
  <c r="Q15" i="3"/>
  <c r="U12" i="3"/>
  <c r="X8" i="3"/>
  <c r="Y8" i="3" s="1"/>
  <c r="W8" i="3"/>
  <c r="U8" i="3"/>
  <c r="S8" i="3"/>
  <c r="Q8" i="3"/>
  <c r="X7" i="3"/>
  <c r="Y7" i="3" s="1"/>
  <c r="W7" i="3"/>
  <c r="U7" i="3"/>
  <c r="S7" i="3"/>
  <c r="Q7" i="3"/>
  <c r="W26" i="2" l="1"/>
  <c r="U26" i="2"/>
  <c r="S26" i="2"/>
  <c r="Q26" i="2"/>
  <c r="X24" i="2"/>
  <c r="Y24" i="2" s="1"/>
  <c r="W24" i="2"/>
  <c r="U24" i="2"/>
  <c r="S24" i="2"/>
  <c r="Q24" i="2"/>
  <c r="X22" i="2"/>
  <c r="Y22" i="2" s="1"/>
  <c r="W22" i="2"/>
  <c r="U22" i="2"/>
  <c r="S22" i="2"/>
  <c r="Q22" i="2"/>
  <c r="Y21" i="2"/>
  <c r="X21" i="2"/>
  <c r="W21" i="2"/>
  <c r="U21" i="2"/>
  <c r="S21" i="2"/>
  <c r="Q21" i="2"/>
  <c r="X20" i="2"/>
  <c r="Y20" i="2" s="1"/>
  <c r="W20" i="2"/>
  <c r="U20" i="2"/>
  <c r="S20" i="2"/>
  <c r="Q20" i="2"/>
  <c r="X19" i="2"/>
  <c r="Y19" i="2" s="1"/>
  <c r="W19" i="2"/>
  <c r="U19" i="2"/>
  <c r="S19" i="2"/>
  <c r="Q19" i="2"/>
  <c r="X18" i="2"/>
  <c r="Y18" i="2" s="1"/>
  <c r="W18" i="2"/>
  <c r="U18" i="2"/>
  <c r="S18" i="2"/>
  <c r="Q18" i="2"/>
  <c r="X17" i="2"/>
  <c r="Y17" i="2" s="1"/>
  <c r="W17" i="2"/>
  <c r="U17" i="2"/>
  <c r="S17" i="2"/>
  <c r="Q17" i="2"/>
  <c r="X16" i="2"/>
  <c r="Y16" i="2" s="1"/>
  <c r="W16" i="2"/>
  <c r="U16" i="2"/>
  <c r="S16" i="2"/>
  <c r="Q16" i="2"/>
  <c r="X15" i="2"/>
  <c r="Y15" i="2" s="1"/>
  <c r="W15" i="2"/>
  <c r="U15" i="2"/>
  <c r="S15" i="2"/>
  <c r="Q15" i="2"/>
  <c r="X14" i="2"/>
  <c r="Y14" i="2" s="1"/>
  <c r="W14" i="2"/>
  <c r="U14" i="2"/>
  <c r="S14" i="2"/>
  <c r="Q14" i="2"/>
  <c r="X13" i="2"/>
  <c r="Y13" i="2" s="1"/>
  <c r="W13" i="2"/>
  <c r="U13" i="2"/>
  <c r="S13" i="2"/>
  <c r="Q13" i="2"/>
  <c r="X11" i="2"/>
  <c r="Y11" i="2" s="1"/>
  <c r="W11" i="2"/>
  <c r="U11" i="2"/>
  <c r="S11" i="2"/>
  <c r="Q11" i="2"/>
  <c r="X10" i="2"/>
  <c r="Y10" i="2" s="1"/>
  <c r="W10" i="2"/>
  <c r="U10" i="2"/>
  <c r="S10" i="2"/>
  <c r="Q10" i="2"/>
  <c r="X8" i="2"/>
  <c r="Y8" i="2" s="1"/>
  <c r="W8" i="2"/>
  <c r="U8" i="2"/>
  <c r="S8" i="2"/>
  <c r="Q8" i="2"/>
  <c r="X7" i="2"/>
  <c r="Y7" i="2" s="1"/>
  <c r="W7" i="2"/>
  <c r="U7" i="2"/>
  <c r="S7" i="2"/>
  <c r="Q7" i="2"/>
</calcChain>
</file>

<file path=xl/sharedStrings.xml><?xml version="1.0" encoding="utf-8"?>
<sst xmlns="http://schemas.openxmlformats.org/spreadsheetml/2006/main" count="445" uniqueCount="48">
  <si>
    <t>Содержание:</t>
  </si>
  <si>
    <t>Всего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</si>
  <si>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</si>
  <si>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</si>
  <si>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</si>
  <si>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</si>
  <si>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</si>
  <si>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</si>
  <si>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</si>
  <si>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</si>
  <si>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</si>
  <si>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</si>
  <si>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</si>
  <si>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</si>
  <si>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млн руб.</t>
  </si>
  <si>
    <t>в % к итогу</t>
  </si>
  <si>
    <r>
      <rPr>
        <vertAlign val="superscript"/>
        <sz val="12"/>
        <color rgb="FF000000"/>
        <rFont val="Times New Roman"/>
        <family val="1"/>
        <charset val="204"/>
      </rPr>
      <t xml:space="preserve">1) </t>
    </r>
    <r>
      <rPr>
        <sz val="12"/>
        <color rgb="FF000000"/>
        <rFont val="Times New Roman"/>
        <family val="1"/>
        <charset val="204"/>
      </rPr>
      <t>в соответствии с Общероссийским классификатором видов экономической деятельности ОКВЭД2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</si>
  <si>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</si>
  <si>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</si>
  <si>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</si>
  <si>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</si>
  <si>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</si>
  <si>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</si>
  <si>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</si>
  <si>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</si>
  <si>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</si>
  <si>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</si>
  <si>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</si>
  <si>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</si>
  <si>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</si>
  <si>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</si>
  <si>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</si>
  <si>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</si>
  <si>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</si>
  <si>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</si>
  <si>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</si>
  <si>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 xml:space="preserve">Видовая структура основных фондов коммерческих организаций (без субъектов малого предпринимательство) </t>
    </r>
    <r>
      <rPr>
        <b/>
        <sz val="12"/>
        <color rgb="FF0000FF"/>
        <rFont val="Times New Roman"/>
        <family val="1"/>
        <charset val="204"/>
      </rPr>
      <t>по субъекту Российской Федерации</t>
    </r>
    <r>
      <rPr>
        <b/>
        <sz val="12"/>
        <rFont val="Times New Roman"/>
        <family val="1"/>
        <charset val="204"/>
      </rPr>
      <t xml:space="preserve">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</si>
  <si>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r>
      <t xml:space="preserve">Видовая структура основных фондов некоммерческих организаций </t>
    </r>
    <r>
      <rPr>
        <b/>
        <sz val="12"/>
        <color rgb="FF0000FF"/>
        <rFont val="Times New Roman"/>
        <family val="1"/>
        <charset val="204"/>
      </rPr>
      <t>по субъекту Российской Федерации</t>
    </r>
    <r>
      <rPr>
        <b/>
        <sz val="12"/>
        <rFont val="Times New Roman"/>
        <family val="1"/>
        <charset val="204"/>
      </rPr>
      <t xml:space="preserve"> на конец года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</si>
  <si>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r>
      <t>…</t>
    </r>
    <r>
      <rPr>
        <vertAlign val="superscript"/>
        <sz val="8"/>
        <rFont val="Verdana"/>
        <family val="2"/>
        <charset val="204"/>
      </rPr>
      <t>2</t>
    </r>
  </si>
  <si>
    <t xml:space="preserve"> -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</si>
  <si>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Данные не публикуются в целях обеспечения конфиденциальности первичных статистических данных, полученных от организаций, в соответствии со статьей 9 Федерального закона от 29.11.07 №282-ФЗ «Об официальном статистическом учете и системе государственной статистики в Российской Федерации» в редакции Федерального закона от 02.07.2013 №171-ФЗ «О внесении изменений в Федеральный закон «Об официальном статистическом учете и системе государственной статистики в Российской Федерации и отдельные законодательные акты Российской Федерации».</t>
    </r>
  </si>
  <si>
    <t>Коротина Юлия Сергеевна</t>
  </si>
  <si>
    <t>тел. 8 (831) 428-42-34</t>
  </si>
  <si>
    <r>
      <rPr>
        <vertAlign val="superscript"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 xml:space="preserve"> в соответствии с Общероссийским классификатором видов экономической деятельности ОКВЭД2</t>
    </r>
  </si>
  <si>
    <r>
      <t>…</t>
    </r>
    <r>
      <rPr>
        <vertAlign val="superscript"/>
        <sz val="8"/>
        <rFont val="Verdana"/>
        <family val="2"/>
        <charset val="204"/>
      </rPr>
      <t>1</t>
    </r>
  </si>
  <si>
    <t>Видовая структура основных фондов коммерческих организаций (без субъектов малого предпринимательства) по ОКВЭД2 на конец 2020-2022 гг.</t>
  </si>
  <si>
    <t>Видовая структура основных фондов некоммерческих организаций по ОКВЭД2 на конец 2020-2022 гг.</t>
  </si>
  <si>
    <t>Обновлено: 03.11.2023г.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</si>
</sst>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6.15"/>
      <name val="Arial"/>
      <family val="2"/>
    </font>
    <font>
      <b/>
      <sz val="12"/>
      <color rgb="FF0000FF"/>
      <name val="Times New Roman"/>
      <family val="1"/>
      <charset val="204"/>
    </font>
    <font>
      <vertAlign val="superscript"/>
      <sz val="8"/>
      <name val="Verdana"/>
      <family val="2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3" fillId="0" borderId="12" applyNumberFormat="0" applyFill="0" applyProtection="0">
      <alignment horizontal="left" vertical="top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0" borderId="0" xfId="1" applyBorder="1"/>
    <xf numFmtId="0" fontId="12" fillId="0" borderId="0" xfId="0" applyFont="1"/>
    <xf numFmtId="0" fontId="4" fillId="0" borderId="0" xfId="0" applyFont="1" applyFill="1" applyBorder="1" applyAlignment="1">
      <alignment vertical="top"/>
    </xf>
    <xf numFmtId="0" fontId="11" fillId="0" borderId="0" xfId="1" applyFont="1" applyBorder="1" applyAlignment="1"/>
    <xf numFmtId="0" fontId="7" fillId="0" borderId="0" xfId="0" applyFont="1" applyAlignment="1">
      <alignment wrapText="1"/>
    </xf>
    <xf numFmtId="0" fontId="8" fillId="0" borderId="2" xfId="7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9" xfId="7" applyFont="1" applyFill="1" applyBorder="1" applyAlignment="1">
      <alignment vertical="top" wrapText="1"/>
    </xf>
    <xf numFmtId="0" fontId="8" fillId="0" borderId="1" xfId="7" applyFont="1" applyFill="1" applyBorder="1" applyAlignment="1">
      <alignment vertical="top" wrapText="1"/>
    </xf>
    <xf numFmtId="165" fontId="7" fillId="0" borderId="0" xfId="0" applyNumberFormat="1" applyFont="1"/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/>
    <xf numFmtId="3" fontId="8" fillId="0" borderId="10" xfId="7" applyNumberFormat="1" applyFont="1" applyFill="1" applyBorder="1" applyAlignment="1">
      <alignment horizontal="center" wrapText="1"/>
    </xf>
    <xf numFmtId="0" fontId="8" fillId="0" borderId="10" xfId="7" applyFont="1" applyFill="1" applyBorder="1" applyAlignment="1">
      <alignment horizontal="center" wrapText="1"/>
    </xf>
    <xf numFmtId="165" fontId="7" fillId="0" borderId="0" xfId="0" applyNumberFormat="1" applyFont="1" applyBorder="1"/>
    <xf numFmtId="2" fontId="8" fillId="0" borderId="0" xfId="0" applyNumberFormat="1" applyFont="1" applyBorder="1"/>
    <xf numFmtId="1" fontId="8" fillId="0" borderId="0" xfId="0" applyNumberFormat="1" applyFont="1" applyBorder="1"/>
    <xf numFmtId="2" fontId="7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1" fontId="7" fillId="0" borderId="0" xfId="0" applyNumberFormat="1" applyFont="1" applyBorder="1"/>
    <xf numFmtId="3" fontId="8" fillId="0" borderId="0" xfId="0" applyNumberFormat="1" applyFont="1"/>
    <xf numFmtId="1" fontId="8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center" wrapText="1"/>
    </xf>
    <xf numFmtId="3" fontId="7" fillId="0" borderId="0" xfId="11" applyNumberFormat="1" applyFont="1" applyBorder="1"/>
    <xf numFmtId="0" fontId="7" fillId="0" borderId="0" xfId="11" applyFont="1" applyBorder="1"/>
    <xf numFmtId="3" fontId="7" fillId="0" borderId="0" xfId="11" applyNumberFormat="1" applyFont="1" applyFill="1" applyBorder="1"/>
    <xf numFmtId="0" fontId="7" fillId="0" borderId="0" xfId="11" applyFont="1"/>
    <xf numFmtId="3" fontId="7" fillId="0" borderId="0" xfId="11" applyNumberFormat="1" applyFont="1"/>
    <xf numFmtId="3" fontId="7" fillId="0" borderId="0" xfId="11" applyNumberFormat="1" applyFont="1" applyFill="1"/>
    <xf numFmtId="0" fontId="6" fillId="0" borderId="11" xfId="7" applyFont="1" applyFill="1" applyBorder="1" applyAlignment="1">
      <alignment wrapText="1"/>
    </xf>
    <xf numFmtId="0" fontId="14" fillId="0" borderId="11" xfId="10" applyFont="1" applyBorder="1" applyAlignment="1">
      <alignment vertical="center" wrapText="1"/>
    </xf>
    <xf numFmtId="0" fontId="6" fillId="0" borderId="11" xfId="7" applyFont="1" applyBorder="1" applyAlignment="1">
      <alignment horizontal="left" vertical="center" wrapText="1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Border="1"/>
    <xf numFmtId="3" fontId="18" fillId="0" borderId="0" xfId="0" applyNumberFormat="1" applyFont="1" applyFill="1" applyBorder="1"/>
    <xf numFmtId="0" fontId="16" fillId="0" borderId="0" xfId="10" applyFont="1" applyFill="1" applyBorder="1"/>
    <xf numFmtId="165" fontId="18" fillId="0" borderId="0" xfId="0" applyNumberFormat="1" applyFont="1" applyFill="1" applyBorder="1"/>
    <xf numFmtId="0" fontId="7" fillId="0" borderId="0" xfId="0" applyFont="1"/>
    <xf numFmtId="0" fontId="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13" applyFont="1" applyAlignment="1" applyProtection="1">
      <alignment horizontal="left" indent="2"/>
    </xf>
    <xf numFmtId="0" fontId="4" fillId="0" borderId="0" xfId="13" applyFont="1" applyAlignment="1" applyProtection="1"/>
    <xf numFmtId="166" fontId="17" fillId="0" borderId="11" xfId="10" applyNumberFormat="1" applyFont="1" applyBorder="1" applyAlignment="1">
      <alignment horizontal="right"/>
    </xf>
    <xf numFmtId="0" fontId="2" fillId="0" borderId="0" xfId="1" applyBorder="1" applyAlignment="1"/>
    <xf numFmtId="166" fontId="16" fillId="0" borderId="11" xfId="10" applyNumberFormat="1" applyFont="1" applyBorder="1" applyAlignment="1">
      <alignment horizontal="right"/>
    </xf>
    <xf numFmtId="166" fontId="16" fillId="0" borderId="11" xfId="10" applyNumberFormat="1" applyFont="1" applyBorder="1"/>
    <xf numFmtId="166" fontId="17" fillId="0" borderId="11" xfId="0" applyNumberFormat="1" applyFont="1" applyBorder="1" applyAlignment="1">
      <alignment horizontal="right"/>
    </xf>
    <xf numFmtId="166" fontId="16" fillId="0" borderId="11" xfId="0" applyNumberFormat="1" applyFont="1" applyBorder="1" applyAlignment="1">
      <alignment horizontal="right"/>
    </xf>
    <xf numFmtId="166" fontId="17" fillId="0" borderId="11" xfId="10" applyNumberFormat="1" applyFont="1" applyBorder="1"/>
    <xf numFmtId="3" fontId="17" fillId="0" borderId="11" xfId="0" applyNumberFormat="1" applyFont="1" applyBorder="1" applyAlignment="1">
      <alignment horizontal="right"/>
    </xf>
    <xf numFmtId="0" fontId="2" fillId="0" borderId="0" xfId="1" quotePrefix="1" applyBorder="1" applyAlignment="1">
      <alignment horizontal="left" wrapText="1"/>
    </xf>
    <xf numFmtId="0" fontId="8" fillId="0" borderId="0" xfId="10" applyFont="1" applyAlignment="1">
      <alignment horizontal="left" vertical="center" wrapText="1"/>
    </xf>
    <xf numFmtId="0" fontId="14" fillId="0" borderId="0" xfId="10" applyFont="1" applyAlignment="1">
      <alignment horizontal="left" vertical="center" wrapText="1"/>
    </xf>
    <xf numFmtId="0" fontId="7" fillId="0" borderId="11" xfId="0" applyFont="1" applyBorder="1" applyAlignment="1">
      <alignment horizontal="center" wrapText="1"/>
    </xf>
    <xf numFmtId="0" fontId="6" fillId="0" borderId="2" xfId="7" applyFont="1" applyBorder="1" applyAlignment="1">
      <alignment horizontal="center" wrapText="1"/>
    </xf>
    <xf numFmtId="0" fontId="6" fillId="0" borderId="9" xfId="7" applyFont="1" applyBorder="1" applyAlignment="1">
      <alignment horizontal="center" wrapText="1"/>
    </xf>
    <xf numFmtId="0" fontId="8" fillId="0" borderId="7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top" wrapText="1"/>
    </xf>
    <xf numFmtId="0" fontId="8" fillId="0" borderId="5" xfId="7" applyFont="1" applyFill="1" applyBorder="1" applyAlignment="1">
      <alignment horizontal="center" vertical="top" wrapText="1"/>
    </xf>
    <xf numFmtId="0" fontId="8" fillId="0" borderId="6" xfId="7" applyFont="1" applyFill="1" applyBorder="1" applyAlignment="1">
      <alignment horizontal="center" vertical="top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6" fillId="0" borderId="0" xfId="7" applyFont="1" applyAlignment="1">
      <alignment horizontal="left" wrapText="1"/>
    </xf>
    <xf numFmtId="0" fontId="8" fillId="0" borderId="11" xfId="7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7" applyFont="1" applyAlignment="1">
      <alignment horizontal="left" vertical="center" wrapText="1"/>
    </xf>
    <xf numFmtId="0" fontId="8" fillId="0" borderId="4" xfId="7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</cellXfs>
  <cellStyles count="18">
    <cellStyle name="m49048872" xfId="15"/>
    <cellStyle name="Normal" xfId="12"/>
    <cellStyle name="Гиперссылка" xfId="1" builtinId="8"/>
    <cellStyle name="Гиперссылка 2" xfId="13"/>
    <cellStyle name="Обычный" xfId="0" builtinId="0"/>
    <cellStyle name="Обычный 12" xfId="10"/>
    <cellStyle name="Обычный 13" xfId="11"/>
    <cellStyle name="Обычный 2" xfId="3"/>
    <cellStyle name="Обычный 2 2" xfId="7"/>
    <cellStyle name="Обычный 2 3" xfId="8"/>
    <cellStyle name="Обычный 3" xfId="14"/>
    <cellStyle name="Обычный 4" xfId="4"/>
    <cellStyle name="Обычный 5" xfId="5"/>
    <cellStyle name="Обычный 7" xfId="6"/>
    <cellStyle name="Процентный 2" xfId="16"/>
    <cellStyle name="Процентный 2 2" xfId="17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tabSelected="1" workbookViewId="0">
      <selection activeCell="H7" sqref="H7"/>
    </sheetView>
  </sheetViews>
  <sheetFormatPr defaultColWidth="9.109375" defaultRowHeight="15.6" x14ac:dyDescent="0.3"/>
  <cols>
    <col min="1" max="1" width="3.6640625" style="5" customWidth="1"/>
    <col min="2" max="2" width="10.109375" style="3" customWidth="1"/>
    <col min="3" max="8" width="9.109375" style="3"/>
    <col min="9" max="9" width="9.109375" style="3" customWidth="1"/>
    <col min="10" max="16384" width="9.109375" style="2"/>
  </cols>
  <sheetData>
    <row r="1" spans="1:16" x14ac:dyDescent="0.3">
      <c r="A1" s="1" t="s">
        <v>0</v>
      </c>
    </row>
    <row r="2" spans="1:16" ht="15.75" x14ac:dyDescent="0.25">
      <c r="A2" s="4"/>
      <c r="B2" s="2"/>
      <c r="C2" s="2"/>
      <c r="D2" s="2"/>
      <c r="E2" s="2"/>
      <c r="F2" s="2"/>
      <c r="G2" s="2"/>
      <c r="H2" s="2"/>
      <c r="I2" s="2"/>
    </row>
    <row r="3" spans="1:16" ht="18.75" customHeight="1" x14ac:dyDescent="0.3">
      <c r="A3" s="8" t="s">
        <v>2</v>
      </c>
      <c r="B3" s="61" t="s">
        <v>45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7.25" customHeight="1" x14ac:dyDescent="0.3">
      <c r="A4" s="8" t="s">
        <v>3</v>
      </c>
      <c r="B4" s="54" t="s">
        <v>46</v>
      </c>
      <c r="C4" s="9"/>
      <c r="D4" s="9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</row>
    <row r="6" spans="1:16" x14ac:dyDescent="0.3">
      <c r="A6" s="48"/>
      <c r="B6" s="49" t="s">
        <v>6</v>
      </c>
      <c r="C6" s="48"/>
      <c r="D6" s="48"/>
      <c r="E6" s="48"/>
    </row>
    <row r="7" spans="1:16" x14ac:dyDescent="0.3">
      <c r="A7" s="48"/>
      <c r="B7" s="50" t="s">
        <v>41</v>
      </c>
      <c r="C7" s="48"/>
      <c r="D7" s="48"/>
      <c r="E7" s="48"/>
    </row>
    <row r="8" spans="1:16" x14ac:dyDescent="0.3">
      <c r="A8" s="48"/>
      <c r="B8" s="50" t="s">
        <v>42</v>
      </c>
      <c r="C8" s="48"/>
      <c r="D8" s="48"/>
      <c r="E8" s="48"/>
    </row>
    <row r="9" spans="1:16" x14ac:dyDescent="0.3">
      <c r="A9" s="48"/>
      <c r="B9" s="51"/>
      <c r="C9" s="48"/>
      <c r="D9" s="48"/>
      <c r="E9" s="48"/>
    </row>
    <row r="10" spans="1:16" x14ac:dyDescent="0.3">
      <c r="A10" s="48"/>
      <c r="B10" s="52" t="s">
        <v>47</v>
      </c>
      <c r="C10" s="48"/>
      <c r="D10" s="48"/>
      <c r="E10" s="48"/>
    </row>
    <row r="11" spans="1:16" x14ac:dyDescent="0.3">
      <c r="D11" s="6"/>
    </row>
  </sheetData>
  <mergeCells count="1">
    <mergeCell ref="B3:P3"/>
  </mergeCells>
  <hyperlinks>
    <hyperlink ref="B3" location="'1Б'!A1" display="Баланс активов и пассивов на конец года- общий"/>
    <hyperlink ref="B4" location="'2'!A1" display="Видовая структура основных фондов некоммерческих организаций по ОКВЭД2 на конец 2020-2022 гг."/>
    <hyperlink ref="B3:J3" location="'1'!A1" display="'1'!A1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/>
    <hyperlink ref="B3:P3" location="'1'!A1" display="Видовая структура основных фондов коммерческих организаций (без субъектов малого предпринимательства) по ОКВЭД2 на конец 2020-2022 гг."/>
  </hyperlinks>
  <pageMargins left="0.25" right="0.25" top="0.75" bottom="0.75" header="0.3" footer="0.3"/>
  <pageSetup paperSize="9" orientation="portrait" verticalDpi="0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I26" activeCellId="3" sqref="AC26 AE26 AG26 AI26"/>
    </sheetView>
  </sheetViews>
  <sheetFormatPr defaultColWidth="9.109375" defaultRowHeight="15.6" x14ac:dyDescent="0.3"/>
  <cols>
    <col min="1" max="1" width="44.88671875" style="2" customWidth="1"/>
    <col min="2" max="2" width="13.6640625" style="17" customWidth="1"/>
    <col min="3" max="3" width="12.6640625" style="2" customWidth="1"/>
    <col min="4" max="4" width="12.6640625" style="17" customWidth="1"/>
    <col min="5" max="5" width="12.6640625" style="2" customWidth="1"/>
    <col min="6" max="6" width="12.6640625" style="17" customWidth="1"/>
    <col min="7" max="7" width="12.6640625" style="2" customWidth="1"/>
    <col min="8" max="8" width="12.6640625" style="17" customWidth="1"/>
    <col min="9" max="9" width="12.6640625" style="2" customWidth="1"/>
    <col min="10" max="10" width="12.6640625" style="17" customWidth="1"/>
    <col min="11" max="11" width="12.6640625" style="2" customWidth="1"/>
    <col min="12" max="12" width="12.6640625" style="17" customWidth="1"/>
    <col min="13" max="25" width="12.6640625" style="2" customWidth="1"/>
    <col min="26" max="37" width="12.6640625" style="48" customWidth="1"/>
    <col min="38" max="16384" width="9.109375" style="2"/>
  </cols>
  <sheetData>
    <row r="1" spans="1:37" ht="33" customHeight="1" x14ac:dyDescent="0.3">
      <c r="A1" s="76" t="s">
        <v>5</v>
      </c>
      <c r="B1" s="76"/>
    </row>
    <row r="2" spans="1:37" s="10" customFormat="1" ht="35.25" customHeight="1" x14ac:dyDescent="0.3">
      <c r="A2" s="77" t="s">
        <v>36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45"/>
      <c r="O2" s="46"/>
      <c r="P2" s="45"/>
      <c r="Q2" s="47"/>
      <c r="R2" s="45"/>
      <c r="S2" s="47"/>
      <c r="T2" s="45"/>
      <c r="U2" s="47"/>
      <c r="V2" s="45"/>
      <c r="W2" s="47"/>
      <c r="X2" s="45"/>
      <c r="Y2" s="47"/>
      <c r="Z2" s="45"/>
      <c r="AA2" s="46"/>
      <c r="AB2" s="45"/>
      <c r="AC2" s="47"/>
      <c r="AD2" s="45"/>
      <c r="AE2" s="47"/>
      <c r="AF2" s="45"/>
      <c r="AG2" s="47"/>
      <c r="AH2" s="45"/>
      <c r="AI2" s="47"/>
      <c r="AJ2" s="45"/>
      <c r="AK2" s="47"/>
    </row>
    <row r="3" spans="1:37" s="10" customFormat="1" ht="18" customHeight="1" x14ac:dyDescent="0.3">
      <c r="A3" s="65"/>
      <c r="B3" s="78">
        <v>2020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64">
        <v>2021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>
        <v>2022</v>
      </c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</row>
    <row r="4" spans="1:37" s="12" customFormat="1" x14ac:dyDescent="0.3">
      <c r="A4" s="66"/>
      <c r="B4" s="67" t="s">
        <v>7</v>
      </c>
      <c r="C4" s="68"/>
      <c r="D4" s="71" t="s">
        <v>8</v>
      </c>
      <c r="E4" s="72"/>
      <c r="F4" s="72"/>
      <c r="G4" s="72"/>
      <c r="H4" s="72"/>
      <c r="I4" s="72"/>
      <c r="J4" s="72"/>
      <c r="K4" s="72"/>
      <c r="L4" s="72"/>
      <c r="M4" s="73"/>
      <c r="N4" s="67" t="s">
        <v>7</v>
      </c>
      <c r="O4" s="68"/>
      <c r="P4" s="71" t="s">
        <v>8</v>
      </c>
      <c r="Q4" s="72"/>
      <c r="R4" s="72"/>
      <c r="S4" s="72"/>
      <c r="T4" s="72"/>
      <c r="U4" s="72"/>
      <c r="V4" s="72"/>
      <c r="W4" s="72"/>
      <c r="X4" s="72"/>
      <c r="Y4" s="73"/>
      <c r="Z4" s="67" t="s">
        <v>7</v>
      </c>
      <c r="AA4" s="68"/>
      <c r="AB4" s="71" t="s">
        <v>8</v>
      </c>
      <c r="AC4" s="72"/>
      <c r="AD4" s="72"/>
      <c r="AE4" s="72"/>
      <c r="AF4" s="72"/>
      <c r="AG4" s="72"/>
      <c r="AH4" s="72"/>
      <c r="AI4" s="72"/>
      <c r="AJ4" s="72"/>
      <c r="AK4" s="73"/>
    </row>
    <row r="5" spans="1:37" s="12" customFormat="1" ht="30.75" customHeight="1" x14ac:dyDescent="0.3">
      <c r="A5" s="66"/>
      <c r="B5" s="69"/>
      <c r="C5" s="70"/>
      <c r="D5" s="74" t="s">
        <v>9</v>
      </c>
      <c r="E5" s="75"/>
      <c r="F5" s="74" t="s">
        <v>10</v>
      </c>
      <c r="G5" s="75"/>
      <c r="H5" s="74" t="s">
        <v>11</v>
      </c>
      <c r="I5" s="75"/>
      <c r="J5" s="74" t="s">
        <v>12</v>
      </c>
      <c r="K5" s="75"/>
      <c r="L5" s="74" t="s">
        <v>13</v>
      </c>
      <c r="M5" s="75"/>
      <c r="N5" s="69"/>
      <c r="O5" s="70"/>
      <c r="P5" s="74" t="s">
        <v>9</v>
      </c>
      <c r="Q5" s="75"/>
      <c r="R5" s="74" t="s">
        <v>10</v>
      </c>
      <c r="S5" s="75"/>
      <c r="T5" s="74" t="s">
        <v>11</v>
      </c>
      <c r="U5" s="75"/>
      <c r="V5" s="74" t="s">
        <v>12</v>
      </c>
      <c r="W5" s="75"/>
      <c r="X5" s="74" t="s">
        <v>13</v>
      </c>
      <c r="Y5" s="75"/>
      <c r="Z5" s="69"/>
      <c r="AA5" s="70"/>
      <c r="AB5" s="74" t="s">
        <v>9</v>
      </c>
      <c r="AC5" s="75"/>
      <c r="AD5" s="74" t="s">
        <v>10</v>
      </c>
      <c r="AE5" s="75"/>
      <c r="AF5" s="74" t="s">
        <v>11</v>
      </c>
      <c r="AG5" s="75"/>
      <c r="AH5" s="74" t="s">
        <v>12</v>
      </c>
      <c r="AI5" s="75"/>
      <c r="AJ5" s="74" t="s">
        <v>13</v>
      </c>
      <c r="AK5" s="75"/>
    </row>
    <row r="6" spans="1:37" s="12" customFormat="1" x14ac:dyDescent="0.3">
      <c r="A6" s="14"/>
      <c r="B6" s="18" t="s">
        <v>14</v>
      </c>
      <c r="C6" s="19" t="s">
        <v>15</v>
      </c>
      <c r="D6" s="18" t="s">
        <v>14</v>
      </c>
      <c r="E6" s="19" t="s">
        <v>15</v>
      </c>
      <c r="F6" s="18" t="s">
        <v>14</v>
      </c>
      <c r="G6" s="19" t="s">
        <v>15</v>
      </c>
      <c r="H6" s="18" t="s">
        <v>14</v>
      </c>
      <c r="I6" s="19" t="s">
        <v>15</v>
      </c>
      <c r="J6" s="18" t="s">
        <v>14</v>
      </c>
      <c r="K6" s="19" t="s">
        <v>15</v>
      </c>
      <c r="L6" s="18" t="s">
        <v>14</v>
      </c>
      <c r="M6" s="19" t="s">
        <v>15</v>
      </c>
      <c r="N6" s="18" t="s">
        <v>14</v>
      </c>
      <c r="O6" s="19" t="s">
        <v>15</v>
      </c>
      <c r="P6" s="18" t="s">
        <v>14</v>
      </c>
      <c r="Q6" s="19" t="s">
        <v>15</v>
      </c>
      <c r="R6" s="18" t="s">
        <v>14</v>
      </c>
      <c r="S6" s="19" t="s">
        <v>15</v>
      </c>
      <c r="T6" s="18" t="s">
        <v>14</v>
      </c>
      <c r="U6" s="19" t="s">
        <v>15</v>
      </c>
      <c r="V6" s="18" t="s">
        <v>14</v>
      </c>
      <c r="W6" s="19" t="s">
        <v>15</v>
      </c>
      <c r="X6" s="18" t="s">
        <v>14</v>
      </c>
      <c r="Y6" s="19" t="s">
        <v>15</v>
      </c>
      <c r="Z6" s="18" t="s">
        <v>14</v>
      </c>
      <c r="AA6" s="19" t="s">
        <v>15</v>
      </c>
      <c r="AB6" s="18" t="s">
        <v>14</v>
      </c>
      <c r="AC6" s="19" t="s">
        <v>15</v>
      </c>
      <c r="AD6" s="18" t="s">
        <v>14</v>
      </c>
      <c r="AE6" s="19" t="s">
        <v>15</v>
      </c>
      <c r="AF6" s="18" t="s">
        <v>14</v>
      </c>
      <c r="AG6" s="19" t="s">
        <v>15</v>
      </c>
      <c r="AH6" s="18" t="s">
        <v>14</v>
      </c>
      <c r="AI6" s="19" t="s">
        <v>15</v>
      </c>
      <c r="AJ6" s="18" t="s">
        <v>14</v>
      </c>
      <c r="AK6" s="19" t="s">
        <v>15</v>
      </c>
    </row>
    <row r="7" spans="1:37" s="4" customFormat="1" x14ac:dyDescent="0.3">
      <c r="A7" s="40" t="s">
        <v>1</v>
      </c>
      <c r="B7" s="55">
        <v>2146913.2000000002</v>
      </c>
      <c r="C7" s="55">
        <v>100</v>
      </c>
      <c r="D7" s="55">
        <v>332046.7</v>
      </c>
      <c r="E7" s="55">
        <f>D7/B7*100</f>
        <v>15.466237759402663</v>
      </c>
      <c r="F7" s="55">
        <v>634194.9</v>
      </c>
      <c r="G7" s="55">
        <f>F7/B7*100</f>
        <v>29.539848187621182</v>
      </c>
      <c r="H7" s="55">
        <v>946760.3</v>
      </c>
      <c r="I7" s="55">
        <f>H7/B7*100</f>
        <v>44.098676183089282</v>
      </c>
      <c r="J7" s="55">
        <v>162372</v>
      </c>
      <c r="K7" s="55">
        <f>J7/B7*100</f>
        <v>7.563044467750256</v>
      </c>
      <c r="L7" s="55">
        <v>71539.3</v>
      </c>
      <c r="M7" s="55">
        <f>L7/B7*100</f>
        <v>3.3321934021366113</v>
      </c>
      <c r="N7" s="56">
        <v>2424725.4</v>
      </c>
      <c r="O7" s="56">
        <v>100</v>
      </c>
      <c r="P7" s="56">
        <v>361233.8</v>
      </c>
      <c r="Q7" s="56">
        <f>P7/N7*100</f>
        <v>14.897926173413287</v>
      </c>
      <c r="R7" s="56">
        <v>769502.1</v>
      </c>
      <c r="S7" s="56">
        <f>R7/N7*100</f>
        <v>31.735639012978545</v>
      </c>
      <c r="T7" s="56">
        <v>1082349.3999999999</v>
      </c>
      <c r="U7" s="56">
        <f>T7/N7*100</f>
        <v>44.63801962894437</v>
      </c>
      <c r="V7" s="56">
        <v>175372.3</v>
      </c>
      <c r="W7" s="56">
        <f>V7/N7*100</f>
        <v>7.2326664289490266</v>
      </c>
      <c r="X7" s="56">
        <f>N7-P7-R7-T7-V7</f>
        <v>36267.800000000105</v>
      </c>
      <c r="Y7" s="56">
        <f>X7/N7*100</f>
        <v>1.4957487557147753</v>
      </c>
      <c r="Z7" s="58">
        <v>2497062.3089999999</v>
      </c>
      <c r="AA7" s="56">
        <v>100</v>
      </c>
      <c r="AB7" s="58">
        <v>391062.07500000001</v>
      </c>
      <c r="AC7" s="56">
        <f>AB7/Z7*100</f>
        <v>15.66088573723292</v>
      </c>
      <c r="AD7" s="58">
        <v>796035.93</v>
      </c>
      <c r="AE7" s="56">
        <f>AD7/Z7*100</f>
        <v>31.878897339922169</v>
      </c>
      <c r="AF7" s="58">
        <v>1090891.202</v>
      </c>
      <c r="AG7" s="56">
        <f>AF7/Z7*100</f>
        <v>43.686983623443098</v>
      </c>
      <c r="AH7" s="58">
        <v>183177.77100000001</v>
      </c>
      <c r="AI7" s="56">
        <f>AH7/Z7*100</f>
        <v>7.3357308842388207</v>
      </c>
      <c r="AJ7" s="56">
        <f>Z7-AB7-AD7-AF7-AH7</f>
        <v>35895.330999999482</v>
      </c>
      <c r="AK7" s="56">
        <f>AJ7/Z7*100</f>
        <v>1.4375024151629805</v>
      </c>
    </row>
    <row r="8" spans="1:37" s="24" customFormat="1" ht="31.2" x14ac:dyDescent="0.3">
      <c r="A8" s="41" t="s">
        <v>17</v>
      </c>
      <c r="B8" s="53">
        <v>47935.9</v>
      </c>
      <c r="C8" s="53">
        <v>100</v>
      </c>
      <c r="D8" s="53">
        <v>15391.3</v>
      </c>
      <c r="E8" s="53">
        <f t="shared" ref="E8:E22" si="0">D8/B8*100</f>
        <v>32.108086006521205</v>
      </c>
      <c r="F8" s="53">
        <v>5429.9</v>
      </c>
      <c r="G8" s="53">
        <f t="shared" ref="G8:G22" si="1">F8/B8*100</f>
        <v>11.327418490108665</v>
      </c>
      <c r="H8" s="53">
        <v>20077.599999999999</v>
      </c>
      <c r="I8" s="53">
        <f t="shared" ref="I8:I22" si="2">H8/B8*100</f>
        <v>41.88426628059554</v>
      </c>
      <c r="J8" s="53">
        <v>2916.9</v>
      </c>
      <c r="K8" s="53">
        <f t="shared" ref="K8:K22" si="3">J8/B8*100</f>
        <v>6.0850010117677984</v>
      </c>
      <c r="L8" s="53">
        <v>4120.2</v>
      </c>
      <c r="M8" s="53">
        <f t="shared" ref="M8:M22" si="4">L8/B8*100</f>
        <v>8.5952282110067806</v>
      </c>
      <c r="N8" s="53">
        <v>52997.1</v>
      </c>
      <c r="O8" s="53">
        <v>100</v>
      </c>
      <c r="P8" s="53">
        <v>16334.3</v>
      </c>
      <c r="Q8" s="53">
        <f t="shared" ref="Q8" si="5">P8/N8*100</f>
        <v>30.821120400927597</v>
      </c>
      <c r="R8" s="53">
        <v>5852</v>
      </c>
      <c r="S8" s="53">
        <f t="shared" ref="S8" si="6">R8/N8*100</f>
        <v>11.042113625085147</v>
      </c>
      <c r="T8" s="53">
        <v>22847.7</v>
      </c>
      <c r="U8" s="53">
        <f t="shared" ref="U8" si="7">T8/N8*100</f>
        <v>43.111226840713925</v>
      </c>
      <c r="V8" s="53">
        <v>3661.6</v>
      </c>
      <c r="W8" s="53">
        <f t="shared" ref="W8" si="8">V8/N8*100</f>
        <v>6.9090572880402892</v>
      </c>
      <c r="X8" s="53">
        <f t="shared" ref="X8" si="9">N8-P8-R8-T8-V8</f>
        <v>4301.5000000000018</v>
      </c>
      <c r="Y8" s="53">
        <f t="shared" ref="Y8" si="10">X8/N8*100</f>
        <v>8.1164818452330447</v>
      </c>
      <c r="Z8" s="57">
        <v>65413.082999999999</v>
      </c>
      <c r="AA8" s="53">
        <v>100</v>
      </c>
      <c r="AB8" s="57">
        <v>22803.249</v>
      </c>
      <c r="AC8" s="59">
        <f t="shared" ref="AC8:AC26" si="11">AB8/Z8*100</f>
        <v>34.860379536001993</v>
      </c>
      <c r="AD8" s="57">
        <v>8943.4429999999993</v>
      </c>
      <c r="AE8" s="59">
        <f t="shared" ref="AE8:AE26" si="12">AD8/Z8*100</f>
        <v>13.672254218624735</v>
      </c>
      <c r="AF8" s="57">
        <v>24570.147000000001</v>
      </c>
      <c r="AG8" s="59">
        <f t="shared" ref="AG8:AG26" si="13">AF8/Z8*100</f>
        <v>37.561518083469636</v>
      </c>
      <c r="AH8" s="57">
        <v>4480.1949999999997</v>
      </c>
      <c r="AI8" s="59">
        <f t="shared" ref="AI8:AI26" si="14">AH8/Z8*100</f>
        <v>6.8490809399703725</v>
      </c>
      <c r="AJ8" s="59">
        <f>Z8-AB8-AD8-AF8-AH8</f>
        <v>4616.0490000000027</v>
      </c>
      <c r="AK8" s="59">
        <f t="shared" ref="AK8:AK25" si="15">AJ8/Z8*100</f>
        <v>7.0567672219332671</v>
      </c>
    </row>
    <row r="9" spans="1:37" s="24" customFormat="1" x14ac:dyDescent="0.3">
      <c r="A9" s="41" t="s">
        <v>18</v>
      </c>
      <c r="B9" s="53">
        <v>213.5</v>
      </c>
      <c r="C9" s="53">
        <v>100</v>
      </c>
      <c r="D9" s="53">
        <v>2.2000000000000002</v>
      </c>
      <c r="E9" s="53">
        <f t="shared" si="0"/>
        <v>1.0304449648711944</v>
      </c>
      <c r="F9" s="53">
        <v>34.700000000000003</v>
      </c>
      <c r="G9" s="53">
        <f t="shared" si="1"/>
        <v>16.252927400468387</v>
      </c>
      <c r="H9" s="53">
        <v>156.4</v>
      </c>
      <c r="I9" s="53">
        <f t="shared" si="2"/>
        <v>73.255269320843098</v>
      </c>
      <c r="J9" s="53">
        <v>14.8</v>
      </c>
      <c r="K9" s="53">
        <f t="shared" si="3"/>
        <v>6.9320843091334892</v>
      </c>
      <c r="L9" s="53">
        <v>5.4</v>
      </c>
      <c r="M9" s="53">
        <f t="shared" si="4"/>
        <v>2.5292740046838409</v>
      </c>
      <c r="N9" s="53" t="s">
        <v>38</v>
      </c>
      <c r="O9" s="53">
        <v>100</v>
      </c>
      <c r="P9" s="53" t="s">
        <v>38</v>
      </c>
      <c r="Q9" s="53" t="s">
        <v>38</v>
      </c>
      <c r="R9" s="53" t="s">
        <v>38</v>
      </c>
      <c r="S9" s="53" t="s">
        <v>38</v>
      </c>
      <c r="T9" s="53" t="s">
        <v>38</v>
      </c>
      <c r="U9" s="53" t="s">
        <v>38</v>
      </c>
      <c r="V9" s="53" t="s">
        <v>38</v>
      </c>
      <c r="W9" s="53" t="s">
        <v>38</v>
      </c>
      <c r="X9" s="53" t="s">
        <v>38</v>
      </c>
      <c r="Y9" s="53" t="s">
        <v>38</v>
      </c>
      <c r="Z9" s="53">
        <v>443.49799999999999</v>
      </c>
      <c r="AA9" s="53">
        <v>100</v>
      </c>
      <c r="AB9" s="53" t="s">
        <v>44</v>
      </c>
      <c r="AC9" s="53" t="s">
        <v>44</v>
      </c>
      <c r="AD9" s="53" t="s">
        <v>44</v>
      </c>
      <c r="AE9" s="53" t="s">
        <v>44</v>
      </c>
      <c r="AF9" s="53">
        <v>289.45600000000002</v>
      </c>
      <c r="AG9" s="59">
        <f t="shared" si="13"/>
        <v>65.266585193168851</v>
      </c>
      <c r="AH9" s="53" t="s">
        <v>44</v>
      </c>
      <c r="AI9" s="53" t="s">
        <v>44</v>
      </c>
      <c r="AJ9" s="53" t="s">
        <v>39</v>
      </c>
      <c r="AK9" s="53" t="s">
        <v>39</v>
      </c>
    </row>
    <row r="10" spans="1:37" s="24" customFormat="1" x14ac:dyDescent="0.3">
      <c r="A10" s="41" t="s">
        <v>19</v>
      </c>
      <c r="B10" s="53">
        <v>827006.9</v>
      </c>
      <c r="C10" s="53">
        <v>100</v>
      </c>
      <c r="D10" s="53">
        <v>148736.29999999999</v>
      </c>
      <c r="E10" s="53">
        <f t="shared" si="0"/>
        <v>17.984892266316034</v>
      </c>
      <c r="F10" s="53">
        <v>117121.9</v>
      </c>
      <c r="G10" s="53">
        <f t="shared" si="1"/>
        <v>14.162143024441512</v>
      </c>
      <c r="H10" s="53">
        <v>499122</v>
      </c>
      <c r="I10" s="53">
        <f t="shared" si="2"/>
        <v>60.352821723736525</v>
      </c>
      <c r="J10" s="53">
        <v>12829.9</v>
      </c>
      <c r="K10" s="53">
        <f t="shared" si="3"/>
        <v>1.5513655327422298</v>
      </c>
      <c r="L10" s="53">
        <v>49196.800000000003</v>
      </c>
      <c r="M10" s="53">
        <f t="shared" si="4"/>
        <v>5.9487774527636956</v>
      </c>
      <c r="N10" s="53">
        <v>943987.1</v>
      </c>
      <c r="O10" s="53">
        <v>100</v>
      </c>
      <c r="P10" s="53">
        <v>166595.4</v>
      </c>
      <c r="Q10" s="53">
        <f>P10/N10*100</f>
        <v>17.648058961822677</v>
      </c>
      <c r="R10" s="53">
        <v>174696.5</v>
      </c>
      <c r="S10" s="53">
        <f>R10/N10*100</f>
        <v>18.506238061939616</v>
      </c>
      <c r="T10" s="53">
        <v>577245.19999999995</v>
      </c>
      <c r="U10" s="53">
        <f>T10/N10*100</f>
        <v>61.149691558285056</v>
      </c>
      <c r="V10" s="53">
        <v>14145.3</v>
      </c>
      <c r="W10" s="53">
        <f>V10/N10*100</f>
        <v>1.4984632734917669</v>
      </c>
      <c r="X10" s="53">
        <f>N10-P10-R10-T10-V10</f>
        <v>11304.7</v>
      </c>
      <c r="Y10" s="53">
        <f>X10/N10*100</f>
        <v>1.1975481444608724</v>
      </c>
      <c r="Z10" s="57">
        <v>977958.60400000005</v>
      </c>
      <c r="AA10" s="53">
        <v>100</v>
      </c>
      <c r="AB10" s="57">
        <v>180360.50200000001</v>
      </c>
      <c r="AC10" s="59">
        <f t="shared" si="11"/>
        <v>18.44254974211567</v>
      </c>
      <c r="AD10" s="57">
        <v>184783.11199999999</v>
      </c>
      <c r="AE10" s="59">
        <f t="shared" si="12"/>
        <v>18.894778495143747</v>
      </c>
      <c r="AF10" s="57">
        <v>584417.42099999997</v>
      </c>
      <c r="AG10" s="59">
        <f t="shared" si="13"/>
        <v>59.758911942657235</v>
      </c>
      <c r="AH10" s="57">
        <v>16827.528999999999</v>
      </c>
      <c r="AI10" s="59">
        <f t="shared" si="14"/>
        <v>1.7206790687430771</v>
      </c>
      <c r="AJ10" s="59">
        <f>Z10-AB10-AD10-AF10-AH10</f>
        <v>11570.040000000135</v>
      </c>
      <c r="AK10" s="59">
        <f t="shared" si="15"/>
        <v>1.1830807513402823</v>
      </c>
    </row>
    <row r="11" spans="1:37" s="24" customFormat="1" ht="39" customHeight="1" x14ac:dyDescent="0.3">
      <c r="A11" s="41" t="s">
        <v>20</v>
      </c>
      <c r="B11" s="53">
        <v>209706.7</v>
      </c>
      <c r="C11" s="53">
        <v>100</v>
      </c>
      <c r="D11" s="53">
        <v>17773.099999999999</v>
      </c>
      <c r="E11" s="53">
        <f t="shared" si="0"/>
        <v>8.4752180068638712</v>
      </c>
      <c r="F11" s="53">
        <v>112856.1</v>
      </c>
      <c r="G11" s="53">
        <f t="shared" si="1"/>
        <v>53.816163241327054</v>
      </c>
      <c r="H11" s="53">
        <v>75616.800000000003</v>
      </c>
      <c r="I11" s="53">
        <f t="shared" si="2"/>
        <v>36.058361511577836</v>
      </c>
      <c r="J11" s="53">
        <v>3158.7</v>
      </c>
      <c r="K11" s="53">
        <f t="shared" si="3"/>
        <v>1.5062465815350676</v>
      </c>
      <c r="L11" s="53">
        <v>302</v>
      </c>
      <c r="M11" s="53">
        <f t="shared" si="4"/>
        <v>0.14401065869616947</v>
      </c>
      <c r="N11" s="53">
        <v>233661.3</v>
      </c>
      <c r="O11" s="53">
        <v>100</v>
      </c>
      <c r="P11" s="53">
        <v>19509.8</v>
      </c>
      <c r="Q11" s="53">
        <f>P11/N11*100</f>
        <v>8.3496068882609151</v>
      </c>
      <c r="R11" s="53">
        <v>121865</v>
      </c>
      <c r="S11" s="53">
        <f>R11/N11*100</f>
        <v>52.154550197229923</v>
      </c>
      <c r="T11" s="53">
        <v>86067.5</v>
      </c>
      <c r="U11" s="53">
        <f>T11/N11*100</f>
        <v>36.834298191442059</v>
      </c>
      <c r="V11" s="53">
        <v>3462.8</v>
      </c>
      <c r="W11" s="53">
        <f>V11/N11*100</f>
        <v>1.4819741223728535</v>
      </c>
      <c r="X11" s="53">
        <f>N11-P11-R11-T11-V11</f>
        <v>2756.2</v>
      </c>
      <c r="Y11" s="53">
        <f>X11/N11*100</f>
        <v>1.1795706006942528</v>
      </c>
      <c r="Z11" s="57">
        <v>253143.28700000001</v>
      </c>
      <c r="AA11" s="53">
        <v>100</v>
      </c>
      <c r="AB11" s="57">
        <v>20142.555</v>
      </c>
      <c r="AC11" s="59">
        <f t="shared" si="11"/>
        <v>7.956977741226849</v>
      </c>
      <c r="AD11" s="57">
        <v>128040.413</v>
      </c>
      <c r="AE11" s="59">
        <f t="shared" si="12"/>
        <v>50.580212699853263</v>
      </c>
      <c r="AF11" s="57">
        <v>93236.745999999999</v>
      </c>
      <c r="AG11" s="59">
        <f t="shared" si="13"/>
        <v>36.831609127363507</v>
      </c>
      <c r="AH11" s="57">
        <v>11463.245000000001</v>
      </c>
      <c r="AI11" s="59">
        <f t="shared" si="14"/>
        <v>4.5283622314661658</v>
      </c>
      <c r="AJ11" s="59">
        <f t="shared" ref="AJ11:AJ24" si="16">Z11-AB11-AD11-AF11-AH11</f>
        <v>260.32800000001771</v>
      </c>
      <c r="AK11" s="59">
        <f t="shared" si="15"/>
        <v>0.10283820009021916</v>
      </c>
    </row>
    <row r="12" spans="1:37" s="24" customFormat="1" ht="46.8" x14ac:dyDescent="0.3">
      <c r="A12" s="41" t="s">
        <v>21</v>
      </c>
      <c r="B12" s="53">
        <v>23017.599999999999</v>
      </c>
      <c r="C12" s="53">
        <v>100</v>
      </c>
      <c r="D12" s="53">
        <v>2486.4</v>
      </c>
      <c r="E12" s="53">
        <f t="shared" si="0"/>
        <v>10.80216877519811</v>
      </c>
      <c r="F12" s="53">
        <v>10438.1</v>
      </c>
      <c r="G12" s="53">
        <f t="shared" si="1"/>
        <v>45.348342138189913</v>
      </c>
      <c r="H12" s="53">
        <v>8380.1</v>
      </c>
      <c r="I12" s="53">
        <f t="shared" si="2"/>
        <v>36.40735784790769</v>
      </c>
      <c r="J12" s="53">
        <v>1660.9</v>
      </c>
      <c r="K12" s="53">
        <f t="shared" si="3"/>
        <v>7.2157827054080359</v>
      </c>
      <c r="L12" s="53">
        <v>52.1</v>
      </c>
      <c r="M12" s="53">
        <f t="shared" si="4"/>
        <v>0.22634853329626028</v>
      </c>
      <c r="N12" s="53" t="s">
        <v>38</v>
      </c>
      <c r="O12" s="53">
        <v>100</v>
      </c>
      <c r="P12" s="53" t="s">
        <v>38</v>
      </c>
      <c r="Q12" s="53" t="s">
        <v>38</v>
      </c>
      <c r="R12" s="53" t="s">
        <v>38</v>
      </c>
      <c r="S12" s="53" t="s">
        <v>38</v>
      </c>
      <c r="T12" s="53" t="s">
        <v>38</v>
      </c>
      <c r="U12" s="53" t="s">
        <v>38</v>
      </c>
      <c r="V12" s="53" t="s">
        <v>38</v>
      </c>
      <c r="W12" s="53" t="s">
        <v>38</v>
      </c>
      <c r="X12" s="53" t="s">
        <v>38</v>
      </c>
      <c r="Y12" s="53" t="s">
        <v>38</v>
      </c>
      <c r="Z12" s="53">
        <v>24895.975999999999</v>
      </c>
      <c r="AA12" s="53">
        <v>100</v>
      </c>
      <c r="AB12" s="53" t="s">
        <v>44</v>
      </c>
      <c r="AC12" s="53" t="s">
        <v>44</v>
      </c>
      <c r="AD12" s="53" t="s">
        <v>44</v>
      </c>
      <c r="AE12" s="53" t="s">
        <v>44</v>
      </c>
      <c r="AF12" s="53">
        <v>6658.3220000000001</v>
      </c>
      <c r="AG12" s="59">
        <f t="shared" si="13"/>
        <v>26.744571090524833</v>
      </c>
      <c r="AH12" s="53" t="s">
        <v>44</v>
      </c>
      <c r="AI12" s="53" t="s">
        <v>44</v>
      </c>
      <c r="AJ12" s="59">
        <v>61.7</v>
      </c>
      <c r="AK12" s="59">
        <f t="shared" si="15"/>
        <v>0.24783121577559361</v>
      </c>
    </row>
    <row r="13" spans="1:37" s="24" customFormat="1" x14ac:dyDescent="0.3">
      <c r="A13" s="41" t="s">
        <v>22</v>
      </c>
      <c r="B13" s="53">
        <v>16240.1</v>
      </c>
      <c r="C13" s="53">
        <v>100</v>
      </c>
      <c r="D13" s="53">
        <v>2765.9</v>
      </c>
      <c r="E13" s="53">
        <f t="shared" si="0"/>
        <v>17.031299068355491</v>
      </c>
      <c r="F13" s="53">
        <v>1503.8</v>
      </c>
      <c r="G13" s="53">
        <f t="shared" si="1"/>
        <v>9.2597951983054294</v>
      </c>
      <c r="H13" s="53">
        <v>7153.8</v>
      </c>
      <c r="I13" s="53">
        <f t="shared" si="2"/>
        <v>44.050221365631984</v>
      </c>
      <c r="J13" s="53">
        <v>4748.8</v>
      </c>
      <c r="K13" s="53">
        <f t="shared" si="3"/>
        <v>29.241199253699179</v>
      </c>
      <c r="L13" s="53">
        <v>67.8</v>
      </c>
      <c r="M13" s="53">
        <f t="shared" si="4"/>
        <v>0.41748511400791866</v>
      </c>
      <c r="N13" s="53">
        <v>19003.8</v>
      </c>
      <c r="O13" s="53">
        <v>100</v>
      </c>
      <c r="P13" s="53">
        <v>2860.7</v>
      </c>
      <c r="Q13" s="53">
        <f t="shared" ref="Q13:Q22" si="17">P13/N13*100</f>
        <v>15.053305128447994</v>
      </c>
      <c r="R13" s="53">
        <v>1752.4</v>
      </c>
      <c r="S13" s="53">
        <f t="shared" ref="S13:S22" si="18">R13/N13*100</f>
        <v>9.2213136320104407</v>
      </c>
      <c r="T13" s="53">
        <v>8421.6</v>
      </c>
      <c r="U13" s="53">
        <f t="shared" ref="U13:U22" si="19">T13/N13*100</f>
        <v>44.315347456824426</v>
      </c>
      <c r="V13" s="53">
        <v>5863</v>
      </c>
      <c r="W13" s="53">
        <f t="shared" ref="W13:W22" si="20">V13/N13*100</f>
        <v>30.851724391963714</v>
      </c>
      <c r="X13" s="53">
        <f t="shared" ref="X13:X22" si="21">N13-P13-R13-T13-V13</f>
        <v>106.09999999999854</v>
      </c>
      <c r="Y13" s="53">
        <f t="shared" ref="Y13:Y22" si="22">X13/N13*100</f>
        <v>0.55830939075342068</v>
      </c>
      <c r="Z13" s="57">
        <v>19644.148000000001</v>
      </c>
      <c r="AA13" s="53">
        <v>100</v>
      </c>
      <c r="AB13" s="57">
        <v>2778.7330000000002</v>
      </c>
      <c r="AC13" s="59">
        <f t="shared" si="11"/>
        <v>14.145347510108355</v>
      </c>
      <c r="AD13" s="57">
        <v>1096.0509999999999</v>
      </c>
      <c r="AE13" s="59">
        <f t="shared" si="12"/>
        <v>5.5795293336213909</v>
      </c>
      <c r="AF13" s="57">
        <v>8945.3379999999997</v>
      </c>
      <c r="AG13" s="59">
        <f t="shared" si="13"/>
        <v>45.536910025316438</v>
      </c>
      <c r="AH13" s="57">
        <v>6718.8450000000003</v>
      </c>
      <c r="AI13" s="59">
        <f t="shared" si="14"/>
        <v>34.202781408488676</v>
      </c>
      <c r="AJ13" s="59">
        <f t="shared" si="16"/>
        <v>105.1810000000014</v>
      </c>
      <c r="AK13" s="59">
        <f t="shared" si="15"/>
        <v>0.53543172246514026</v>
      </c>
    </row>
    <row r="14" spans="1:37" s="24" customFormat="1" ht="31.2" x14ac:dyDescent="0.3">
      <c r="A14" s="41" t="s">
        <v>23</v>
      </c>
      <c r="B14" s="53">
        <v>371672.3</v>
      </c>
      <c r="C14" s="53">
        <v>100</v>
      </c>
      <c r="D14" s="53">
        <v>29687.599999999999</v>
      </c>
      <c r="E14" s="53">
        <f t="shared" si="0"/>
        <v>7.9875739999994613</v>
      </c>
      <c r="F14" s="53">
        <v>212339.4</v>
      </c>
      <c r="G14" s="53">
        <f t="shared" si="1"/>
        <v>57.130811201157584</v>
      </c>
      <c r="H14" s="53">
        <v>121904.5</v>
      </c>
      <c r="I14" s="53">
        <f t="shared" si="2"/>
        <v>32.798919908747571</v>
      </c>
      <c r="J14" s="53">
        <v>7490.6</v>
      </c>
      <c r="K14" s="53">
        <f t="shared" si="3"/>
        <v>2.0153775247711492</v>
      </c>
      <c r="L14" s="53">
        <v>250.2</v>
      </c>
      <c r="M14" s="53">
        <f t="shared" si="4"/>
        <v>6.7317365324238584E-2</v>
      </c>
      <c r="N14" s="53">
        <v>449166.6</v>
      </c>
      <c r="O14" s="53">
        <v>100</v>
      </c>
      <c r="P14" s="53">
        <v>31628.9</v>
      </c>
      <c r="Q14" s="53">
        <f t="shared" si="17"/>
        <v>7.0416856462613211</v>
      </c>
      <c r="R14" s="53">
        <v>261763.8</v>
      </c>
      <c r="S14" s="53">
        <f t="shared" si="18"/>
        <v>58.277663566258042</v>
      </c>
      <c r="T14" s="53">
        <v>145712.70000000001</v>
      </c>
      <c r="U14" s="53">
        <f t="shared" si="19"/>
        <v>32.440680139618578</v>
      </c>
      <c r="V14" s="53">
        <v>9792.2999999999993</v>
      </c>
      <c r="W14" s="53">
        <f t="shared" si="20"/>
        <v>2.1801042196815166</v>
      </c>
      <c r="X14" s="53">
        <f t="shared" si="21"/>
        <v>268.89999999995416</v>
      </c>
      <c r="Y14" s="53">
        <f t="shared" si="22"/>
        <v>5.9866428180535718E-2</v>
      </c>
      <c r="Z14" s="57">
        <v>80979.468999999997</v>
      </c>
      <c r="AA14" s="53">
        <v>100</v>
      </c>
      <c r="AB14" s="57">
        <v>28491.16</v>
      </c>
      <c r="AC14" s="59">
        <f t="shared" si="11"/>
        <v>35.183189457564858</v>
      </c>
      <c r="AD14" s="57">
        <v>9955.4830000000002</v>
      </c>
      <c r="AE14" s="59">
        <f t="shared" si="12"/>
        <v>12.293835861037815</v>
      </c>
      <c r="AF14" s="57">
        <v>30992.894</v>
      </c>
      <c r="AG14" s="59">
        <f t="shared" si="13"/>
        <v>38.272533004631086</v>
      </c>
      <c r="AH14" s="57">
        <v>11338.183000000001</v>
      </c>
      <c r="AI14" s="59">
        <f t="shared" si="14"/>
        <v>14.001305688976551</v>
      </c>
      <c r="AJ14" s="59">
        <f t="shared" si="16"/>
        <v>201.74899999999252</v>
      </c>
      <c r="AK14" s="59">
        <f t="shared" si="15"/>
        <v>0.24913598778968596</v>
      </c>
    </row>
    <row r="15" spans="1:37" s="24" customFormat="1" x14ac:dyDescent="0.3">
      <c r="A15" s="41" t="s">
        <v>24</v>
      </c>
      <c r="B15" s="53">
        <v>325842.2</v>
      </c>
      <c r="C15" s="53">
        <v>100</v>
      </c>
      <c r="D15" s="53">
        <v>30790.2</v>
      </c>
      <c r="E15" s="53">
        <f t="shared" si="0"/>
        <v>9.4494206091169275</v>
      </c>
      <c r="F15" s="53">
        <v>132969.5</v>
      </c>
      <c r="G15" s="53">
        <f t="shared" si="1"/>
        <v>40.807943231416921</v>
      </c>
      <c r="H15" s="53">
        <v>57935.6</v>
      </c>
      <c r="I15" s="53">
        <f t="shared" si="2"/>
        <v>17.780262961642169</v>
      </c>
      <c r="J15" s="53">
        <v>103848.6</v>
      </c>
      <c r="K15" s="53">
        <f t="shared" si="3"/>
        <v>31.870825816913833</v>
      </c>
      <c r="L15" s="53">
        <v>298.3</v>
      </c>
      <c r="M15" s="53">
        <f t="shared" si="4"/>
        <v>9.1547380910146067E-2</v>
      </c>
      <c r="N15" s="53">
        <v>353521.8</v>
      </c>
      <c r="O15" s="53">
        <v>100</v>
      </c>
      <c r="P15" s="53">
        <v>31365.8</v>
      </c>
      <c r="Q15" s="53">
        <f t="shared" si="17"/>
        <v>8.8723807131554544</v>
      </c>
      <c r="R15" s="53">
        <v>145431.1</v>
      </c>
      <c r="S15" s="53">
        <f t="shared" si="18"/>
        <v>41.137802534384022</v>
      </c>
      <c r="T15" s="53">
        <v>65301.1</v>
      </c>
      <c r="U15" s="53">
        <f t="shared" si="19"/>
        <v>18.47159071944078</v>
      </c>
      <c r="V15" s="53">
        <v>111026.8</v>
      </c>
      <c r="W15" s="53">
        <f t="shared" si="20"/>
        <v>31.405927442098342</v>
      </c>
      <c r="X15" s="53">
        <f t="shared" si="21"/>
        <v>396.99999999998545</v>
      </c>
      <c r="Y15" s="53">
        <f t="shared" si="22"/>
        <v>0.1122985909214044</v>
      </c>
      <c r="Z15" s="57">
        <v>367555.67300000001</v>
      </c>
      <c r="AA15" s="53">
        <v>100</v>
      </c>
      <c r="AB15" s="57">
        <v>32249.901000000002</v>
      </c>
      <c r="AC15" s="59">
        <f t="shared" si="11"/>
        <v>8.7741540585608107</v>
      </c>
      <c r="AD15" s="57">
        <v>150728.60399999999</v>
      </c>
      <c r="AE15" s="59">
        <f t="shared" si="12"/>
        <v>41.008373716490013</v>
      </c>
      <c r="AF15" s="57">
        <v>65317.957999999999</v>
      </c>
      <c r="AG15" s="59">
        <f t="shared" si="13"/>
        <v>17.770901879128388</v>
      </c>
      <c r="AH15" s="57">
        <v>118633.235</v>
      </c>
      <c r="AI15" s="59">
        <f t="shared" si="14"/>
        <v>32.276262812572618</v>
      </c>
      <c r="AJ15" s="59">
        <f t="shared" si="16"/>
        <v>625.97500000000582</v>
      </c>
      <c r="AK15" s="59">
        <f t="shared" si="15"/>
        <v>0.17030753324816886</v>
      </c>
    </row>
    <row r="16" spans="1:37" s="24" customFormat="1" ht="31.2" x14ac:dyDescent="0.3">
      <c r="A16" s="41" t="s">
        <v>25</v>
      </c>
      <c r="B16" s="53">
        <v>5219.8999999999996</v>
      </c>
      <c r="C16" s="53">
        <v>100</v>
      </c>
      <c r="D16" s="53">
        <v>3284.3</v>
      </c>
      <c r="E16" s="53">
        <f t="shared" si="0"/>
        <v>62.918829862641054</v>
      </c>
      <c r="F16" s="53">
        <v>16.2</v>
      </c>
      <c r="G16" s="53">
        <f t="shared" si="1"/>
        <v>0.31035077300331426</v>
      </c>
      <c r="H16" s="53">
        <v>1757.2</v>
      </c>
      <c r="I16" s="53">
        <f t="shared" si="2"/>
        <v>33.663480143297768</v>
      </c>
      <c r="J16" s="53">
        <v>155</v>
      </c>
      <c r="K16" s="53">
        <f t="shared" si="3"/>
        <v>2.9694055441675129</v>
      </c>
      <c r="L16" s="53">
        <v>7.2</v>
      </c>
      <c r="M16" s="53">
        <f t="shared" si="4"/>
        <v>0.1379336768903619</v>
      </c>
      <c r="N16" s="53">
        <v>5509.6</v>
      </c>
      <c r="O16" s="53">
        <v>100</v>
      </c>
      <c r="P16" s="53">
        <v>3341.8</v>
      </c>
      <c r="Q16" s="53">
        <f t="shared" si="17"/>
        <v>60.654130971395382</v>
      </c>
      <c r="R16" s="53">
        <v>64.099999999999994</v>
      </c>
      <c r="S16" s="53">
        <f t="shared" si="18"/>
        <v>1.1634238420211991</v>
      </c>
      <c r="T16" s="53">
        <v>1975.2</v>
      </c>
      <c r="U16" s="53">
        <f t="shared" si="19"/>
        <v>35.8501524611587</v>
      </c>
      <c r="V16" s="53">
        <v>128.19999999999999</v>
      </c>
      <c r="W16" s="53">
        <f t="shared" si="20"/>
        <v>2.3268476840423982</v>
      </c>
      <c r="X16" s="53">
        <f t="shared" si="21"/>
        <v>0.30000000000023874</v>
      </c>
      <c r="Y16" s="53">
        <f t="shared" si="22"/>
        <v>5.4450413823188383E-3</v>
      </c>
      <c r="Z16" s="57">
        <v>6078.1260000000002</v>
      </c>
      <c r="AA16" s="53">
        <v>100</v>
      </c>
      <c r="AB16" s="57">
        <v>3382.9760000000001</v>
      </c>
      <c r="AC16" s="59">
        <f t="shared" si="11"/>
        <v>55.658207809446523</v>
      </c>
      <c r="AD16" s="57">
        <v>63.338000000000001</v>
      </c>
      <c r="AE16" s="59">
        <f t="shared" si="12"/>
        <v>1.0420646100459252</v>
      </c>
      <c r="AF16" s="57">
        <v>2587.239</v>
      </c>
      <c r="AG16" s="59">
        <f t="shared" si="13"/>
        <v>42.566392996788807</v>
      </c>
      <c r="AH16" s="57">
        <v>40.314</v>
      </c>
      <c r="AI16" s="59">
        <f t="shared" si="14"/>
        <v>0.66326364409030014</v>
      </c>
      <c r="AJ16" s="59">
        <f t="shared" si="16"/>
        <v>4.2589999999998653</v>
      </c>
      <c r="AK16" s="59">
        <f t="shared" si="15"/>
        <v>7.0070939628429307E-2</v>
      </c>
    </row>
    <row r="17" spans="1:37" s="24" customFormat="1" ht="21.75" customHeight="1" x14ac:dyDescent="0.3">
      <c r="A17" s="41" t="s">
        <v>26</v>
      </c>
      <c r="B17" s="53">
        <v>110933.8</v>
      </c>
      <c r="C17" s="53">
        <v>100</v>
      </c>
      <c r="D17" s="53">
        <v>7173.4</v>
      </c>
      <c r="E17" s="53">
        <f t="shared" si="0"/>
        <v>6.4663790476842937</v>
      </c>
      <c r="F17" s="53">
        <v>20700.7</v>
      </c>
      <c r="G17" s="53">
        <f t="shared" si="1"/>
        <v>18.660408279532479</v>
      </c>
      <c r="H17" s="53">
        <v>74742.5</v>
      </c>
      <c r="I17" s="53">
        <f t="shared" si="2"/>
        <v>67.3757682509749</v>
      </c>
      <c r="J17" s="53">
        <v>506.5</v>
      </c>
      <c r="K17" s="53">
        <f t="shared" si="3"/>
        <v>0.45657860814287438</v>
      </c>
      <c r="L17" s="53">
        <v>7810.7</v>
      </c>
      <c r="M17" s="53">
        <f t="shared" si="4"/>
        <v>7.0408658136654463</v>
      </c>
      <c r="N17" s="53">
        <v>113700.5</v>
      </c>
      <c r="O17" s="53">
        <v>100</v>
      </c>
      <c r="P17" s="53">
        <v>7102.3</v>
      </c>
      <c r="Q17" s="53">
        <f t="shared" si="17"/>
        <v>6.2464984762599993</v>
      </c>
      <c r="R17" s="53">
        <v>21258.3</v>
      </c>
      <c r="S17" s="53">
        <f t="shared" si="18"/>
        <v>18.696751553423248</v>
      </c>
      <c r="T17" s="53">
        <v>77953.600000000006</v>
      </c>
      <c r="U17" s="53">
        <f t="shared" si="19"/>
        <v>68.560472469338308</v>
      </c>
      <c r="V17" s="53">
        <v>517.6</v>
      </c>
      <c r="W17" s="53">
        <f t="shared" si="20"/>
        <v>0.45523106758545479</v>
      </c>
      <c r="X17" s="53">
        <f t="shared" si="21"/>
        <v>6868.699999999988</v>
      </c>
      <c r="Y17" s="53">
        <f t="shared" si="22"/>
        <v>6.0410464333929825</v>
      </c>
      <c r="Z17" s="57">
        <v>109427.89</v>
      </c>
      <c r="AA17" s="53">
        <v>100</v>
      </c>
      <c r="AB17" s="57">
        <v>6913.3069999999998</v>
      </c>
      <c r="AC17" s="59">
        <f t="shared" si="11"/>
        <v>6.3176828137689576</v>
      </c>
      <c r="AD17" s="57">
        <v>21700.491000000002</v>
      </c>
      <c r="AE17" s="59">
        <f t="shared" si="12"/>
        <v>19.830859390599599</v>
      </c>
      <c r="AF17" s="57">
        <v>73040.087</v>
      </c>
      <c r="AG17" s="59">
        <f t="shared" si="13"/>
        <v>66.747231441637041</v>
      </c>
      <c r="AH17" s="57">
        <v>525.87599999999998</v>
      </c>
      <c r="AI17" s="59">
        <f t="shared" si="14"/>
        <v>0.48056852782229459</v>
      </c>
      <c r="AJ17" s="59">
        <f t="shared" si="16"/>
        <v>7248.1290000000045</v>
      </c>
      <c r="AK17" s="59">
        <f t="shared" si="15"/>
        <v>6.6236578261721064</v>
      </c>
    </row>
    <row r="18" spans="1:37" s="24" customFormat="1" x14ac:dyDescent="0.3">
      <c r="A18" s="41" t="s">
        <v>27</v>
      </c>
      <c r="B18" s="53">
        <v>50572</v>
      </c>
      <c r="C18" s="53">
        <v>100</v>
      </c>
      <c r="D18" s="53">
        <v>13729.4</v>
      </c>
      <c r="E18" s="53">
        <f t="shared" si="0"/>
        <v>27.14822431384956</v>
      </c>
      <c r="F18" s="53">
        <v>2863</v>
      </c>
      <c r="G18" s="53">
        <f t="shared" si="1"/>
        <v>5.6612354662659179</v>
      </c>
      <c r="H18" s="53">
        <v>15530.4</v>
      </c>
      <c r="I18" s="53">
        <f t="shared" si="2"/>
        <v>30.709483508660917</v>
      </c>
      <c r="J18" s="53">
        <v>17155</v>
      </c>
      <c r="K18" s="53">
        <f t="shared" si="3"/>
        <v>33.921933085501863</v>
      </c>
      <c r="L18" s="53">
        <v>1294.2</v>
      </c>
      <c r="M18" s="53">
        <f t="shared" si="4"/>
        <v>2.5591236257217433</v>
      </c>
      <c r="N18" s="53">
        <v>50980.3</v>
      </c>
      <c r="O18" s="53">
        <v>100</v>
      </c>
      <c r="P18" s="53">
        <v>12866.2</v>
      </c>
      <c r="Q18" s="53">
        <f t="shared" si="17"/>
        <v>25.237591775646674</v>
      </c>
      <c r="R18" s="53">
        <v>3103.2</v>
      </c>
      <c r="S18" s="53">
        <f t="shared" si="18"/>
        <v>6.0870571573725529</v>
      </c>
      <c r="T18" s="53">
        <v>16907.099999999999</v>
      </c>
      <c r="U18" s="53">
        <f t="shared" si="19"/>
        <v>33.163986873360884</v>
      </c>
      <c r="V18" s="53">
        <v>16891.400000000001</v>
      </c>
      <c r="W18" s="53">
        <f t="shared" si="20"/>
        <v>33.133190663844665</v>
      </c>
      <c r="X18" s="53">
        <f t="shared" si="21"/>
        <v>1212.4000000000087</v>
      </c>
      <c r="Y18" s="53">
        <f t="shared" si="22"/>
        <v>2.378173529775244</v>
      </c>
      <c r="Z18" s="57">
        <v>32266.177</v>
      </c>
      <c r="AA18" s="53">
        <v>100</v>
      </c>
      <c r="AB18" s="57">
        <v>13585.013000000001</v>
      </c>
      <c r="AC18" s="59">
        <f t="shared" si="11"/>
        <v>42.102951954921714</v>
      </c>
      <c r="AD18" s="57">
        <v>4522.2979999999998</v>
      </c>
      <c r="AE18" s="59">
        <f t="shared" si="12"/>
        <v>14.015599059039438</v>
      </c>
      <c r="AF18" s="57">
        <v>9294.2549999999992</v>
      </c>
      <c r="AG18" s="59">
        <f t="shared" si="13"/>
        <v>28.804946430437045</v>
      </c>
      <c r="AH18" s="57">
        <v>3730.9940000000001</v>
      </c>
      <c r="AI18" s="59">
        <f t="shared" si="14"/>
        <v>11.563173412208085</v>
      </c>
      <c r="AJ18" s="59">
        <f t="shared" si="16"/>
        <v>1133.6169999999988</v>
      </c>
      <c r="AK18" s="59">
        <f t="shared" si="15"/>
        <v>3.5133291433937117</v>
      </c>
    </row>
    <row r="19" spans="1:37" s="24" customFormat="1" ht="31.2" x14ac:dyDescent="0.3">
      <c r="A19" s="41" t="s">
        <v>28</v>
      </c>
      <c r="B19" s="53">
        <v>30973.7</v>
      </c>
      <c r="C19" s="53">
        <v>100</v>
      </c>
      <c r="D19" s="53">
        <v>17208</v>
      </c>
      <c r="E19" s="53">
        <f t="shared" si="0"/>
        <v>55.556811101030881</v>
      </c>
      <c r="F19" s="53">
        <v>6508.5</v>
      </c>
      <c r="G19" s="53">
        <f t="shared" si="1"/>
        <v>21.012988438578535</v>
      </c>
      <c r="H19" s="53">
        <v>6735.2</v>
      </c>
      <c r="I19" s="53">
        <f t="shared" si="2"/>
        <v>21.744899705233795</v>
      </c>
      <c r="J19" s="53">
        <v>493.5</v>
      </c>
      <c r="K19" s="53">
        <f t="shared" si="3"/>
        <v>1.593287208179843</v>
      </c>
      <c r="L19" s="53">
        <v>28.5</v>
      </c>
      <c r="M19" s="53">
        <f t="shared" si="4"/>
        <v>9.201354697695141E-2</v>
      </c>
      <c r="N19" s="53">
        <v>32470.1</v>
      </c>
      <c r="O19" s="53">
        <v>100</v>
      </c>
      <c r="P19" s="53">
        <v>18047.900000000001</v>
      </c>
      <c r="Q19" s="53">
        <f t="shared" si="17"/>
        <v>55.583136485566733</v>
      </c>
      <c r="R19" s="53">
        <v>7455.3</v>
      </c>
      <c r="S19" s="53">
        <f t="shared" si="18"/>
        <v>22.960508283004984</v>
      </c>
      <c r="T19" s="53">
        <v>6391.7</v>
      </c>
      <c r="U19" s="53">
        <f t="shared" si="19"/>
        <v>19.684879319743395</v>
      </c>
      <c r="V19" s="53">
        <v>540.70000000000005</v>
      </c>
      <c r="W19" s="53">
        <f t="shared" si="20"/>
        <v>1.6652243140612442</v>
      </c>
      <c r="X19" s="53">
        <f t="shared" si="21"/>
        <v>34.499999999997044</v>
      </c>
      <c r="Y19" s="53">
        <f t="shared" si="22"/>
        <v>0.10625159762365083</v>
      </c>
      <c r="Z19" s="57">
        <v>31152.733</v>
      </c>
      <c r="AA19" s="53">
        <v>100</v>
      </c>
      <c r="AB19" s="57">
        <v>17344.04</v>
      </c>
      <c r="AC19" s="59">
        <f t="shared" si="11"/>
        <v>55.674216448361044</v>
      </c>
      <c r="AD19" s="57">
        <v>7484.567</v>
      </c>
      <c r="AE19" s="59">
        <f t="shared" si="12"/>
        <v>24.025394497490797</v>
      </c>
      <c r="AF19" s="57">
        <v>5668.6090000000004</v>
      </c>
      <c r="AG19" s="59">
        <f t="shared" si="13"/>
        <v>18.196185227151659</v>
      </c>
      <c r="AH19" s="57">
        <v>629.37900000000002</v>
      </c>
      <c r="AI19" s="59">
        <f t="shared" si="14"/>
        <v>2.0203010759922733</v>
      </c>
      <c r="AJ19" s="59">
        <f t="shared" si="16"/>
        <v>26.137999999998897</v>
      </c>
      <c r="AK19" s="59">
        <f t="shared" si="15"/>
        <v>8.3902751004218151E-2</v>
      </c>
    </row>
    <row r="20" spans="1:37" s="24" customFormat="1" ht="31.2" x14ac:dyDescent="0.3">
      <c r="A20" s="41" t="s">
        <v>29</v>
      </c>
      <c r="B20" s="53">
        <v>108839</v>
      </c>
      <c r="C20" s="53">
        <v>100</v>
      </c>
      <c r="D20" s="53">
        <v>36380.6</v>
      </c>
      <c r="E20" s="53">
        <f t="shared" si="0"/>
        <v>33.426069699280589</v>
      </c>
      <c r="F20" s="53">
        <v>7399.1</v>
      </c>
      <c r="G20" s="53">
        <f t="shared" si="1"/>
        <v>6.7982065252345212</v>
      </c>
      <c r="H20" s="53">
        <v>53006.5</v>
      </c>
      <c r="I20" s="53">
        <f t="shared" si="2"/>
        <v>48.70175212929189</v>
      </c>
      <c r="J20" s="53">
        <v>3964</v>
      </c>
      <c r="K20" s="53">
        <f t="shared" si="3"/>
        <v>3.6420768290778125</v>
      </c>
      <c r="L20" s="53">
        <v>8088.8</v>
      </c>
      <c r="M20" s="53">
        <f t="shared" si="4"/>
        <v>7.4318948171151877</v>
      </c>
      <c r="N20" s="53">
        <v>125055.1</v>
      </c>
      <c r="O20" s="53">
        <v>100</v>
      </c>
      <c r="P20" s="53">
        <v>40305.9</v>
      </c>
      <c r="Q20" s="53">
        <f t="shared" si="17"/>
        <v>32.230512789962184</v>
      </c>
      <c r="R20" s="53">
        <v>11487.1</v>
      </c>
      <c r="S20" s="53">
        <f t="shared" si="18"/>
        <v>9.1856309738667186</v>
      </c>
      <c r="T20" s="53">
        <v>60113</v>
      </c>
      <c r="U20" s="53">
        <f t="shared" si="19"/>
        <v>48.069211091750752</v>
      </c>
      <c r="V20" s="53">
        <v>4200.2</v>
      </c>
      <c r="W20" s="53">
        <f t="shared" si="20"/>
        <v>3.3586794940790097</v>
      </c>
      <c r="X20" s="53">
        <f t="shared" si="21"/>
        <v>8948.9000000000051</v>
      </c>
      <c r="Y20" s="53">
        <f t="shared" si="22"/>
        <v>7.1559656503413338</v>
      </c>
      <c r="Z20" s="57">
        <v>134772.50099999999</v>
      </c>
      <c r="AA20" s="53">
        <v>100</v>
      </c>
      <c r="AB20" s="57">
        <v>43080.006000000001</v>
      </c>
      <c r="AC20" s="59">
        <f t="shared" si="11"/>
        <v>31.964982233282146</v>
      </c>
      <c r="AD20" s="57">
        <v>12228.749</v>
      </c>
      <c r="AE20" s="59">
        <f t="shared" si="12"/>
        <v>9.073623260875749</v>
      </c>
      <c r="AF20" s="57">
        <v>64746.659</v>
      </c>
      <c r="AG20" s="59">
        <f t="shared" si="13"/>
        <v>48.041446526246482</v>
      </c>
      <c r="AH20" s="57">
        <v>4689.7560000000003</v>
      </c>
      <c r="AI20" s="59">
        <f t="shared" si="14"/>
        <v>3.4797573430799513</v>
      </c>
      <c r="AJ20" s="59">
        <f t="shared" si="16"/>
        <v>10027.330999999998</v>
      </c>
      <c r="AK20" s="59">
        <f t="shared" si="15"/>
        <v>7.4401906365156787</v>
      </c>
    </row>
    <row r="21" spans="1:37" s="24" customFormat="1" ht="31.2" x14ac:dyDescent="0.3">
      <c r="A21" s="41" t="s">
        <v>30</v>
      </c>
      <c r="B21" s="53">
        <v>13700.7</v>
      </c>
      <c r="C21" s="53">
        <v>100</v>
      </c>
      <c r="D21" s="53">
        <v>3588.2</v>
      </c>
      <c r="E21" s="53">
        <f t="shared" si="0"/>
        <v>26.189902705701169</v>
      </c>
      <c r="F21" s="53">
        <v>3830.8</v>
      </c>
      <c r="G21" s="53">
        <f t="shared" si="1"/>
        <v>27.960615151050678</v>
      </c>
      <c r="H21" s="53">
        <v>3059.6</v>
      </c>
      <c r="I21" s="53">
        <f t="shared" si="2"/>
        <v>22.33170567927186</v>
      </c>
      <c r="J21" s="53">
        <v>3221.3</v>
      </c>
      <c r="K21" s="53">
        <f t="shared" si="3"/>
        <v>23.511937346266979</v>
      </c>
      <c r="L21" s="53">
        <v>0.8</v>
      </c>
      <c r="M21" s="53">
        <f t="shared" si="4"/>
        <v>5.8391177093141226E-3</v>
      </c>
      <c r="N21" s="53">
        <v>18687.900000000001</v>
      </c>
      <c r="O21" s="53">
        <v>100</v>
      </c>
      <c r="P21" s="53">
        <v>5521.7</v>
      </c>
      <c r="Q21" s="53">
        <f t="shared" si="17"/>
        <v>29.546926085863038</v>
      </c>
      <c r="R21" s="53">
        <v>3931.4</v>
      </c>
      <c r="S21" s="53">
        <f t="shared" si="18"/>
        <v>21.03714167991053</v>
      </c>
      <c r="T21" s="53">
        <v>5791.3</v>
      </c>
      <c r="U21" s="53">
        <f t="shared" si="19"/>
        <v>30.989570791795764</v>
      </c>
      <c r="V21" s="53">
        <v>3442.8</v>
      </c>
      <c r="W21" s="53">
        <f t="shared" si="20"/>
        <v>18.422615703209029</v>
      </c>
      <c r="X21" s="53">
        <f t="shared" si="21"/>
        <v>0.7000000000007276</v>
      </c>
      <c r="Y21" s="53">
        <f t="shared" si="22"/>
        <v>3.745739221639283E-3</v>
      </c>
      <c r="Z21" s="57">
        <v>387141.10700000002</v>
      </c>
      <c r="AA21" s="53">
        <v>100</v>
      </c>
      <c r="AB21" s="57">
        <v>13561.518</v>
      </c>
      <c r="AC21" s="59">
        <f t="shared" si="11"/>
        <v>3.5029909649971631</v>
      </c>
      <c r="AD21" s="57">
        <v>252704.584</v>
      </c>
      <c r="AE21" s="59">
        <f t="shared" si="12"/>
        <v>65.274541873952955</v>
      </c>
      <c r="AF21" s="57">
        <v>118861.565</v>
      </c>
      <c r="AG21" s="59">
        <f t="shared" si="13"/>
        <v>30.70238805717937</v>
      </c>
      <c r="AH21" s="57">
        <v>2010.0830000000001</v>
      </c>
      <c r="AI21" s="59">
        <f t="shared" si="14"/>
        <v>0.51921197817931541</v>
      </c>
      <c r="AJ21" s="59">
        <f t="shared" si="16"/>
        <v>3.3570000000313485</v>
      </c>
      <c r="AK21" s="59">
        <f t="shared" si="15"/>
        <v>8.6712569120988442E-4</v>
      </c>
    </row>
    <row r="22" spans="1:37" s="24" customFormat="1" ht="46.8" x14ac:dyDescent="0.3">
      <c r="A22" s="41" t="s">
        <v>31</v>
      </c>
      <c r="B22" s="53">
        <v>322.39999999999998</v>
      </c>
      <c r="C22" s="53">
        <v>100</v>
      </c>
      <c r="D22" s="53">
        <v>143.80000000000001</v>
      </c>
      <c r="E22" s="53">
        <f t="shared" si="0"/>
        <v>44.602977667493803</v>
      </c>
      <c r="F22" s="53">
        <v>15.4</v>
      </c>
      <c r="G22" s="53">
        <f t="shared" si="1"/>
        <v>4.7766749379652609</v>
      </c>
      <c r="H22" s="53">
        <v>62</v>
      </c>
      <c r="I22" s="53">
        <f t="shared" si="2"/>
        <v>19.230769230769234</v>
      </c>
      <c r="J22" s="53">
        <v>99.9</v>
      </c>
      <c r="K22" s="53">
        <f t="shared" si="3"/>
        <v>30.986352357320101</v>
      </c>
      <c r="L22" s="53">
        <v>1.3</v>
      </c>
      <c r="M22" s="53">
        <f t="shared" si="4"/>
        <v>0.40322580645161299</v>
      </c>
      <c r="N22" s="53">
        <v>473.3</v>
      </c>
      <c r="O22" s="53">
        <v>100</v>
      </c>
      <c r="P22" s="53">
        <v>239.3</v>
      </c>
      <c r="Q22" s="53">
        <f t="shared" si="17"/>
        <v>50.559898584407357</v>
      </c>
      <c r="R22" s="53">
        <v>16.399999999999999</v>
      </c>
      <c r="S22" s="53">
        <f t="shared" si="18"/>
        <v>3.4650327487851253</v>
      </c>
      <c r="T22" s="53">
        <v>97.6</v>
      </c>
      <c r="U22" s="53">
        <f t="shared" si="19"/>
        <v>20.621170504965136</v>
      </c>
      <c r="V22" s="53">
        <v>118.6</v>
      </c>
      <c r="W22" s="53">
        <f t="shared" si="20"/>
        <v>25.058102683287554</v>
      </c>
      <c r="X22" s="53">
        <f t="shared" si="21"/>
        <v>1.4000000000000057</v>
      </c>
      <c r="Y22" s="53">
        <f t="shared" si="22"/>
        <v>0.29579547855482902</v>
      </c>
      <c r="Z22" s="57">
        <v>382.99799999999999</v>
      </c>
      <c r="AA22" s="53">
        <v>100</v>
      </c>
      <c r="AB22" s="53" t="s">
        <v>44</v>
      </c>
      <c r="AC22" s="53" t="s">
        <v>44</v>
      </c>
      <c r="AD22" s="53" t="s">
        <v>44</v>
      </c>
      <c r="AE22" s="53" t="s">
        <v>44</v>
      </c>
      <c r="AF22" s="57">
        <v>64.274000000000001</v>
      </c>
      <c r="AG22" s="59">
        <f t="shared" si="13"/>
        <v>16.781810871075045</v>
      </c>
      <c r="AH22" s="57">
        <v>101.547</v>
      </c>
      <c r="AI22" s="59">
        <f t="shared" si="14"/>
        <v>26.513715476321025</v>
      </c>
      <c r="AJ22" s="59">
        <v>1.3</v>
      </c>
      <c r="AK22" s="59">
        <f t="shared" si="15"/>
        <v>0.33942735993399448</v>
      </c>
    </row>
    <row r="23" spans="1:37" s="24" customFormat="1" x14ac:dyDescent="0.3">
      <c r="A23" s="41" t="s">
        <v>32</v>
      </c>
      <c r="B23" s="53" t="s">
        <v>39</v>
      </c>
      <c r="C23" s="53" t="s">
        <v>39</v>
      </c>
      <c r="D23" s="53" t="s">
        <v>39</v>
      </c>
      <c r="E23" s="53" t="s">
        <v>39</v>
      </c>
      <c r="F23" s="53" t="s">
        <v>39</v>
      </c>
      <c r="G23" s="53" t="s">
        <v>39</v>
      </c>
      <c r="H23" s="53" t="s">
        <v>39</v>
      </c>
      <c r="I23" s="53" t="s">
        <v>39</v>
      </c>
      <c r="J23" s="53" t="s">
        <v>39</v>
      </c>
      <c r="K23" s="53" t="s">
        <v>39</v>
      </c>
      <c r="L23" s="53" t="s">
        <v>39</v>
      </c>
      <c r="M23" s="53" t="s">
        <v>39</v>
      </c>
      <c r="N23" s="53" t="s">
        <v>39</v>
      </c>
      <c r="O23" s="53" t="s">
        <v>39</v>
      </c>
      <c r="P23" s="53" t="s">
        <v>39</v>
      </c>
      <c r="Q23" s="53" t="s">
        <v>39</v>
      </c>
      <c r="R23" s="53" t="s">
        <v>39</v>
      </c>
      <c r="S23" s="53" t="s">
        <v>39</v>
      </c>
      <c r="T23" s="53" t="s">
        <v>39</v>
      </c>
      <c r="U23" s="53" t="s">
        <v>39</v>
      </c>
      <c r="V23" s="53" t="s">
        <v>39</v>
      </c>
      <c r="W23" s="53" t="s">
        <v>39</v>
      </c>
      <c r="X23" s="53" t="s">
        <v>39</v>
      </c>
      <c r="Y23" s="53" t="s">
        <v>39</v>
      </c>
      <c r="Z23" s="53" t="s">
        <v>39</v>
      </c>
      <c r="AA23" s="53" t="s">
        <v>39</v>
      </c>
      <c r="AB23" s="53" t="s">
        <v>39</v>
      </c>
      <c r="AC23" s="53" t="s">
        <v>39</v>
      </c>
      <c r="AD23" s="53" t="s">
        <v>39</v>
      </c>
      <c r="AE23" s="53" t="s">
        <v>39</v>
      </c>
      <c r="AF23" s="53" t="s">
        <v>39</v>
      </c>
      <c r="AG23" s="53" t="s">
        <v>39</v>
      </c>
      <c r="AH23" s="53" t="s">
        <v>39</v>
      </c>
      <c r="AI23" s="53" t="s">
        <v>39</v>
      </c>
      <c r="AJ23" s="53" t="s">
        <v>39</v>
      </c>
      <c r="AK23" s="53" t="s">
        <v>39</v>
      </c>
    </row>
    <row r="24" spans="1:37" s="24" customFormat="1" ht="31.2" x14ac:dyDescent="0.3">
      <c r="A24" s="41" t="s">
        <v>33</v>
      </c>
      <c r="B24" s="53">
        <v>1803.4</v>
      </c>
      <c r="C24" s="53">
        <v>100</v>
      </c>
      <c r="D24" s="53">
        <v>588.29999999999995</v>
      </c>
      <c r="E24" s="53">
        <f t="shared" ref="E24:E26" si="23">D24/B24*100</f>
        <v>32.621714539203722</v>
      </c>
      <c r="F24" s="53">
        <v>86.9</v>
      </c>
      <c r="G24" s="53">
        <f t="shared" ref="G24:G26" si="24">F24/B24*100</f>
        <v>4.8186758345347673</v>
      </c>
      <c r="H24" s="53">
        <v>1094.5999999999999</v>
      </c>
      <c r="I24" s="53">
        <f t="shared" ref="I24:I26" si="25">H24/B24*100</f>
        <v>60.696462237994886</v>
      </c>
      <c r="J24" s="53">
        <v>18.899999999999999</v>
      </c>
      <c r="K24" s="53">
        <f t="shared" ref="K24:K26" si="26">J24/B24*100</f>
        <v>1.0480204058999667</v>
      </c>
      <c r="L24" s="53">
        <v>14.7</v>
      </c>
      <c r="M24" s="53">
        <f t="shared" ref="M24:M25" si="27">L24/B24*100</f>
        <v>0.81512698236664072</v>
      </c>
      <c r="N24" s="53">
        <v>2003.6</v>
      </c>
      <c r="O24" s="53">
        <v>100</v>
      </c>
      <c r="P24" s="53">
        <v>684.4</v>
      </c>
      <c r="Q24" s="53">
        <f t="shared" ref="Q24:Q26" si="28">P24/N24*100</f>
        <v>34.15851467358754</v>
      </c>
      <c r="R24" s="53">
        <v>99.4</v>
      </c>
      <c r="S24" s="53">
        <f t="shared" ref="S24:S26" si="29">R24/N24*100</f>
        <v>4.9610700738670399</v>
      </c>
      <c r="T24" s="53">
        <v>1178.2</v>
      </c>
      <c r="U24" s="53">
        <f t="shared" ref="U24:U26" si="30">T24/N24*100</f>
        <v>58.804152525454192</v>
      </c>
      <c r="V24" s="53">
        <v>29.6</v>
      </c>
      <c r="W24" s="53">
        <f t="shared" ref="W24:W26" si="31">V24/N24*100</f>
        <v>1.4773407865841486</v>
      </c>
      <c r="X24" s="53">
        <f t="shared" ref="X24" si="32">N24-P24-R24-T24-V24</f>
        <v>11.99999999999968</v>
      </c>
      <c r="Y24" s="53">
        <f t="shared" ref="Y24" si="33">X24/N24*100</f>
        <v>0.59892194050707126</v>
      </c>
      <c r="Z24" s="57">
        <v>2647.252</v>
      </c>
      <c r="AA24" s="53">
        <v>100</v>
      </c>
      <c r="AB24" s="57">
        <v>771.56399999999996</v>
      </c>
      <c r="AC24" s="59">
        <f t="shared" si="11"/>
        <v>29.14584633423641</v>
      </c>
      <c r="AD24" s="57">
        <v>102.577</v>
      </c>
      <c r="AE24" s="59">
        <f t="shared" si="12"/>
        <v>3.8748483332905219</v>
      </c>
      <c r="AF24" s="57">
        <v>1725.7619999999999</v>
      </c>
      <c r="AG24" s="59">
        <f t="shared" si="13"/>
        <v>65.190695861217591</v>
      </c>
      <c r="AH24" s="57">
        <v>37.323999999999998</v>
      </c>
      <c r="AI24" s="59">
        <f t="shared" si="14"/>
        <v>1.4099148853225911</v>
      </c>
      <c r="AJ24" s="59">
        <f t="shared" si="16"/>
        <v>10.025000000000162</v>
      </c>
      <c r="AK24" s="59">
        <f t="shared" si="15"/>
        <v>0.37869458593289046</v>
      </c>
    </row>
    <row r="25" spans="1:37" s="24" customFormat="1" ht="31.2" x14ac:dyDescent="0.3">
      <c r="A25" s="41" t="s">
        <v>34</v>
      </c>
      <c r="B25" s="53">
        <v>2665.2</v>
      </c>
      <c r="C25" s="53">
        <v>100</v>
      </c>
      <c r="D25" s="53">
        <v>2221.5</v>
      </c>
      <c r="E25" s="53">
        <f t="shared" si="23"/>
        <v>83.352093651508326</v>
      </c>
      <c r="F25" s="53">
        <v>41.2</v>
      </c>
      <c r="G25" s="53">
        <f t="shared" si="24"/>
        <v>1.5458502176196911</v>
      </c>
      <c r="H25" s="53">
        <v>379.9</v>
      </c>
      <c r="I25" s="53">
        <f t="shared" si="25"/>
        <v>14.25408974936215</v>
      </c>
      <c r="J25" s="53">
        <v>22.4</v>
      </c>
      <c r="K25" s="53">
        <f t="shared" si="26"/>
        <v>0.8404622542398319</v>
      </c>
      <c r="L25" s="53">
        <v>0.2</v>
      </c>
      <c r="M25" s="53">
        <f t="shared" si="27"/>
        <v>7.5041272699985003E-3</v>
      </c>
      <c r="N25" s="53" t="s">
        <v>38</v>
      </c>
      <c r="O25" s="53">
        <v>100</v>
      </c>
      <c r="P25" s="53" t="s">
        <v>38</v>
      </c>
      <c r="Q25" s="53" t="s">
        <v>38</v>
      </c>
      <c r="R25" s="53" t="s">
        <v>38</v>
      </c>
      <c r="S25" s="53" t="s">
        <v>38</v>
      </c>
      <c r="T25" s="53" t="s">
        <v>38</v>
      </c>
      <c r="U25" s="53" t="s">
        <v>38</v>
      </c>
      <c r="V25" s="53" t="s">
        <v>38</v>
      </c>
      <c r="W25" s="53" t="s">
        <v>38</v>
      </c>
      <c r="X25" s="53" t="s">
        <v>38</v>
      </c>
      <c r="Y25" s="53" t="s">
        <v>38</v>
      </c>
      <c r="Z25" s="53">
        <v>2926.7950000000001</v>
      </c>
      <c r="AA25" s="53">
        <v>100</v>
      </c>
      <c r="AB25" s="53">
        <v>2456.6</v>
      </c>
      <c r="AC25" s="59">
        <f t="shared" si="11"/>
        <v>83.934816070138154</v>
      </c>
      <c r="AD25" s="53">
        <v>43.539000000000001</v>
      </c>
      <c r="AE25" s="59">
        <f t="shared" si="12"/>
        <v>1.4875999173156986</v>
      </c>
      <c r="AF25" s="53">
        <v>406.65499999999997</v>
      </c>
      <c r="AG25" s="59">
        <f t="shared" si="13"/>
        <v>13.894208511357986</v>
      </c>
      <c r="AH25" s="53" t="s">
        <v>44</v>
      </c>
      <c r="AI25" s="53" t="s">
        <v>44</v>
      </c>
      <c r="AJ25" s="59">
        <v>0.1</v>
      </c>
      <c r="AK25" s="59">
        <f t="shared" si="15"/>
        <v>3.4167066706072688E-3</v>
      </c>
    </row>
    <row r="26" spans="1:37" s="24" customFormat="1" x14ac:dyDescent="0.3">
      <c r="A26" s="41" t="s">
        <v>35</v>
      </c>
      <c r="B26" s="53">
        <v>248</v>
      </c>
      <c r="C26" s="53">
        <v>100</v>
      </c>
      <c r="D26" s="53">
        <v>96.3</v>
      </c>
      <c r="E26" s="53">
        <f t="shared" si="23"/>
        <v>38.83064516129032</v>
      </c>
      <c r="F26" s="53">
        <v>39.700000000000003</v>
      </c>
      <c r="G26" s="53">
        <f t="shared" si="24"/>
        <v>16.008064516129032</v>
      </c>
      <c r="H26" s="53">
        <v>45.6</v>
      </c>
      <c r="I26" s="53">
        <f t="shared" si="25"/>
        <v>18.387096774193548</v>
      </c>
      <c r="J26" s="53">
        <v>66.400000000000006</v>
      </c>
      <c r="K26" s="53">
        <f t="shared" si="26"/>
        <v>26.7741935483871</v>
      </c>
      <c r="L26" s="53" t="s">
        <v>39</v>
      </c>
      <c r="M26" s="53" t="s">
        <v>39</v>
      </c>
      <c r="N26" s="53">
        <v>303.89999999999998</v>
      </c>
      <c r="O26" s="53">
        <v>100</v>
      </c>
      <c r="P26" s="53">
        <v>95.5</v>
      </c>
      <c r="Q26" s="53">
        <f t="shared" si="28"/>
        <v>31.424810793024022</v>
      </c>
      <c r="R26" s="53">
        <v>39.9</v>
      </c>
      <c r="S26" s="53">
        <f t="shared" si="29"/>
        <v>13.129318854886476</v>
      </c>
      <c r="T26" s="53">
        <v>71.099999999999994</v>
      </c>
      <c r="U26" s="53">
        <f t="shared" si="30"/>
        <v>23.395853899308982</v>
      </c>
      <c r="V26" s="53">
        <v>97.4</v>
      </c>
      <c r="W26" s="53">
        <f t="shared" si="31"/>
        <v>32.050016452780525</v>
      </c>
      <c r="X26" s="53" t="s">
        <v>39</v>
      </c>
      <c r="Y26" s="53" t="s">
        <v>39</v>
      </c>
      <c r="Z26" s="57">
        <v>232.99199999999999</v>
      </c>
      <c r="AA26" s="53">
        <v>100</v>
      </c>
      <c r="AB26" s="57">
        <v>75.867999999999995</v>
      </c>
      <c r="AC26" s="59">
        <f t="shared" si="11"/>
        <v>32.562491416014282</v>
      </c>
      <c r="AD26" s="57">
        <v>14.625</v>
      </c>
      <c r="AE26" s="59">
        <f t="shared" si="12"/>
        <v>6.2770395550061808</v>
      </c>
      <c r="AF26" s="57">
        <v>67.814999999999998</v>
      </c>
      <c r="AG26" s="59">
        <f t="shared" si="13"/>
        <v>29.106149567367119</v>
      </c>
      <c r="AH26" s="57">
        <v>74.683999999999997</v>
      </c>
      <c r="AI26" s="59">
        <f t="shared" si="14"/>
        <v>32.054319461612415</v>
      </c>
      <c r="AJ26" s="53" t="s">
        <v>39</v>
      </c>
      <c r="AK26" s="53" t="s">
        <v>39</v>
      </c>
    </row>
    <row r="27" spans="1:37" s="24" customFormat="1" x14ac:dyDescent="0.3">
      <c r="B27" s="25"/>
      <c r="C27" s="22"/>
      <c r="D27" s="25"/>
      <c r="E27" s="22"/>
      <c r="F27" s="25"/>
      <c r="G27" s="22"/>
      <c r="H27" s="25"/>
      <c r="I27" s="22"/>
      <c r="J27" s="25"/>
      <c r="K27" s="22"/>
      <c r="L27" s="25"/>
      <c r="N27" s="23"/>
      <c r="O27" s="26"/>
      <c r="P27" s="20"/>
      <c r="Q27" s="23"/>
      <c r="R27" s="20"/>
      <c r="S27" s="23"/>
      <c r="T27" s="20"/>
      <c r="U27" s="23"/>
      <c r="V27" s="20"/>
      <c r="W27" s="23"/>
      <c r="X27" s="21"/>
      <c r="Y27" s="21"/>
      <c r="Z27" s="23"/>
      <c r="AA27" s="26"/>
      <c r="AB27" s="20"/>
      <c r="AC27" s="23"/>
      <c r="AD27" s="20"/>
      <c r="AE27" s="23"/>
      <c r="AF27" s="20"/>
      <c r="AG27" s="23"/>
      <c r="AH27" s="20"/>
      <c r="AI27" s="23"/>
      <c r="AJ27" s="21"/>
      <c r="AK27" s="21"/>
    </row>
    <row r="28" spans="1:37" s="32" customFormat="1" x14ac:dyDescent="0.3">
      <c r="A28" s="63" t="s">
        <v>16</v>
      </c>
      <c r="B28" s="63"/>
      <c r="C28" s="63"/>
      <c r="D28" s="63"/>
      <c r="E28" s="63"/>
      <c r="F28" s="63"/>
      <c r="G28" s="63"/>
      <c r="H28" s="27"/>
      <c r="I28" s="28"/>
      <c r="J28" s="27"/>
      <c r="K28" s="28"/>
      <c r="L28" s="27"/>
      <c r="M28" s="28"/>
      <c r="N28" s="29"/>
      <c r="O28" s="30"/>
      <c r="P28" s="15"/>
      <c r="Q28" s="29"/>
      <c r="R28" s="15"/>
      <c r="S28" s="29"/>
      <c r="T28" s="15"/>
      <c r="U28" s="29"/>
      <c r="V28" s="15"/>
      <c r="W28" s="29"/>
      <c r="X28" s="31"/>
      <c r="Y28" s="31"/>
      <c r="Z28" s="29"/>
      <c r="AA28" s="30"/>
      <c r="AB28" s="15"/>
      <c r="AC28" s="29"/>
      <c r="AD28" s="15"/>
      <c r="AE28" s="29"/>
      <c r="AF28" s="15"/>
      <c r="AG28" s="29"/>
      <c r="AH28" s="15"/>
      <c r="AI28" s="29"/>
      <c r="AJ28" s="31"/>
      <c r="AK28" s="31"/>
    </row>
    <row r="30" spans="1:37" ht="65.400000000000006" customHeight="1" x14ac:dyDescent="0.3">
      <c r="A30" s="62" t="s">
        <v>40</v>
      </c>
      <c r="B30" s="63"/>
      <c r="C30" s="63"/>
      <c r="D30" s="63"/>
      <c r="E30" s="63"/>
      <c r="F30" s="63"/>
      <c r="G30" s="63"/>
    </row>
  </sheetData>
  <mergeCells count="29">
    <mergeCell ref="Z3:AK3"/>
    <mergeCell ref="Z4:AA5"/>
    <mergeCell ref="AB4:AK4"/>
    <mergeCell ref="AB5:AC5"/>
    <mergeCell ref="AD5:AE5"/>
    <mergeCell ref="AF5:AG5"/>
    <mergeCell ref="AH5:AI5"/>
    <mergeCell ref="AJ5:AK5"/>
    <mergeCell ref="A1:B1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A30:G30"/>
    <mergeCell ref="N3:Y3"/>
    <mergeCell ref="A3:A5"/>
    <mergeCell ref="N4:O5"/>
    <mergeCell ref="P4:Y4"/>
    <mergeCell ref="P5:Q5"/>
    <mergeCell ref="R5:S5"/>
    <mergeCell ref="T5:U5"/>
    <mergeCell ref="V5:W5"/>
    <mergeCell ref="X5:Y5"/>
    <mergeCell ref="A28:G28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F18" sqref="AF18"/>
    </sheetView>
  </sheetViews>
  <sheetFormatPr defaultColWidth="9.109375" defaultRowHeight="15.6" x14ac:dyDescent="0.3"/>
  <cols>
    <col min="1" max="1" width="38.88671875" style="2" customWidth="1"/>
    <col min="2" max="2" width="12.6640625" style="17" customWidth="1"/>
    <col min="3" max="3" width="9" style="2" customWidth="1"/>
    <col min="4" max="4" width="12.6640625" style="17" customWidth="1"/>
    <col min="5" max="5" width="9.5546875" style="2" customWidth="1"/>
    <col min="6" max="6" width="12.6640625" style="17" customWidth="1"/>
    <col min="7" max="7" width="9.5546875" style="2" customWidth="1"/>
    <col min="8" max="8" width="11.44140625" style="17" customWidth="1"/>
    <col min="9" max="9" width="8.88671875" style="2" customWidth="1"/>
    <col min="10" max="10" width="11.44140625" style="17" customWidth="1"/>
    <col min="11" max="11" width="8.33203125" style="2" customWidth="1"/>
    <col min="12" max="12" width="11.44140625" style="17" customWidth="1"/>
    <col min="13" max="13" width="10.109375" style="2" customWidth="1"/>
    <col min="14" max="14" width="15.88671875" style="17" customWidth="1"/>
    <col min="15" max="15" width="11.33203125" style="2" customWidth="1"/>
    <col min="16" max="16" width="12.44140625" style="17" customWidth="1"/>
    <col min="17" max="17" width="11.33203125" style="2" customWidth="1"/>
    <col min="18" max="18" width="12.44140625" style="17" customWidth="1"/>
    <col min="19" max="19" width="11.33203125" style="2" customWidth="1"/>
    <col min="20" max="20" width="11.33203125" style="17" customWidth="1"/>
    <col min="21" max="21" width="11.33203125" style="2" customWidth="1"/>
    <col min="22" max="22" width="11.33203125" style="17" customWidth="1"/>
    <col min="23" max="23" width="11.33203125" style="2" customWidth="1"/>
    <col min="24" max="24" width="11.33203125" style="17" customWidth="1"/>
    <col min="25" max="25" width="11.33203125" style="2" customWidth="1"/>
    <col min="26" max="26" width="11.33203125" style="2" hidden="1" customWidth="1"/>
    <col min="27" max="27" width="15.88671875" style="17" customWidth="1"/>
    <col min="28" max="28" width="11.33203125" style="48" customWidth="1"/>
    <col min="29" max="29" width="12.44140625" style="17" customWidth="1"/>
    <col min="30" max="30" width="11.33203125" style="48" customWidth="1"/>
    <col min="31" max="31" width="12.44140625" style="17" customWidth="1"/>
    <col min="32" max="32" width="11.33203125" style="48" customWidth="1"/>
    <col min="33" max="33" width="11.33203125" style="17" customWidth="1"/>
    <col min="34" max="34" width="11.33203125" style="48" customWidth="1"/>
    <col min="35" max="35" width="11.33203125" style="17" customWidth="1"/>
    <col min="36" max="36" width="11.33203125" style="48" customWidth="1"/>
    <col min="37" max="37" width="11.33203125" style="17" customWidth="1"/>
    <col min="38" max="38" width="11.33203125" style="48" customWidth="1"/>
    <col min="39" max="16384" width="9.109375" style="2"/>
  </cols>
  <sheetData>
    <row r="1" spans="1:38" ht="33" customHeight="1" x14ac:dyDescent="0.3">
      <c r="A1" s="16" t="s">
        <v>4</v>
      </c>
    </row>
    <row r="2" spans="1:38" s="33" customFormat="1" ht="30" customHeight="1" x14ac:dyDescent="0.3">
      <c r="A2" s="82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43"/>
      <c r="P2" s="43"/>
      <c r="R2" s="43"/>
      <c r="T2" s="43"/>
      <c r="V2" s="43"/>
      <c r="X2" s="43"/>
      <c r="AA2" s="43"/>
      <c r="AC2" s="43"/>
      <c r="AE2" s="43"/>
      <c r="AG2" s="43"/>
      <c r="AI2" s="43"/>
      <c r="AK2" s="43"/>
    </row>
    <row r="3" spans="1:38" s="33" customFormat="1" ht="30" customHeight="1" x14ac:dyDescent="0.3">
      <c r="A3" s="42"/>
      <c r="B3" s="83">
        <v>2020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79">
        <v>2021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  <c r="AA3" s="79">
        <v>2022</v>
      </c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1"/>
    </row>
    <row r="4" spans="1:38" x14ac:dyDescent="0.3">
      <c r="A4" s="11"/>
      <c r="B4" s="67" t="s">
        <v>7</v>
      </c>
      <c r="C4" s="68"/>
      <c r="D4" s="71" t="s">
        <v>8</v>
      </c>
      <c r="E4" s="72"/>
      <c r="F4" s="72"/>
      <c r="G4" s="72"/>
      <c r="H4" s="72"/>
      <c r="I4" s="72"/>
      <c r="J4" s="72"/>
      <c r="K4" s="72"/>
      <c r="L4" s="72"/>
      <c r="M4" s="73"/>
      <c r="N4" s="67" t="s">
        <v>7</v>
      </c>
      <c r="O4" s="68"/>
      <c r="P4" s="71" t="s">
        <v>8</v>
      </c>
      <c r="Q4" s="72"/>
      <c r="R4" s="72"/>
      <c r="S4" s="72"/>
      <c r="T4" s="72"/>
      <c r="U4" s="72"/>
      <c r="V4" s="72"/>
      <c r="W4" s="72"/>
      <c r="X4" s="72"/>
      <c r="Y4" s="73"/>
      <c r="AA4" s="67" t="s">
        <v>7</v>
      </c>
      <c r="AB4" s="68"/>
      <c r="AC4" s="71" t="s">
        <v>8</v>
      </c>
      <c r="AD4" s="72"/>
      <c r="AE4" s="72"/>
      <c r="AF4" s="72"/>
      <c r="AG4" s="72"/>
      <c r="AH4" s="72"/>
      <c r="AI4" s="72"/>
      <c r="AJ4" s="72"/>
      <c r="AK4" s="72"/>
      <c r="AL4" s="73"/>
    </row>
    <row r="5" spans="1:38" ht="28.5" customHeight="1" x14ac:dyDescent="0.3">
      <c r="A5" s="13"/>
      <c r="B5" s="69"/>
      <c r="C5" s="70"/>
      <c r="D5" s="74" t="s">
        <v>9</v>
      </c>
      <c r="E5" s="75"/>
      <c r="F5" s="74" t="s">
        <v>10</v>
      </c>
      <c r="G5" s="75"/>
      <c r="H5" s="74" t="s">
        <v>11</v>
      </c>
      <c r="I5" s="75"/>
      <c r="J5" s="74" t="s">
        <v>12</v>
      </c>
      <c r="K5" s="75"/>
      <c r="L5" s="74" t="s">
        <v>13</v>
      </c>
      <c r="M5" s="75"/>
      <c r="N5" s="69"/>
      <c r="O5" s="70"/>
      <c r="P5" s="74" t="s">
        <v>9</v>
      </c>
      <c r="Q5" s="75"/>
      <c r="R5" s="74" t="s">
        <v>10</v>
      </c>
      <c r="S5" s="75"/>
      <c r="T5" s="74" t="s">
        <v>11</v>
      </c>
      <c r="U5" s="75"/>
      <c r="V5" s="74" t="s">
        <v>12</v>
      </c>
      <c r="W5" s="75"/>
      <c r="X5" s="74" t="s">
        <v>13</v>
      </c>
      <c r="Y5" s="75"/>
      <c r="AA5" s="69"/>
      <c r="AB5" s="70"/>
      <c r="AC5" s="74" t="s">
        <v>9</v>
      </c>
      <c r="AD5" s="75"/>
      <c r="AE5" s="74" t="s">
        <v>10</v>
      </c>
      <c r="AF5" s="75"/>
      <c r="AG5" s="74" t="s">
        <v>11</v>
      </c>
      <c r="AH5" s="75"/>
      <c r="AI5" s="74" t="s">
        <v>12</v>
      </c>
      <c r="AJ5" s="75"/>
      <c r="AK5" s="74" t="s">
        <v>13</v>
      </c>
      <c r="AL5" s="75"/>
    </row>
    <row r="6" spans="1:38" ht="31.2" x14ac:dyDescent="0.3">
      <c r="A6" s="14"/>
      <c r="B6" s="18" t="s">
        <v>14</v>
      </c>
      <c r="C6" s="19" t="s">
        <v>15</v>
      </c>
      <c r="D6" s="18" t="s">
        <v>14</v>
      </c>
      <c r="E6" s="19" t="s">
        <v>15</v>
      </c>
      <c r="F6" s="18" t="s">
        <v>14</v>
      </c>
      <c r="G6" s="19" t="s">
        <v>15</v>
      </c>
      <c r="H6" s="18" t="s">
        <v>14</v>
      </c>
      <c r="I6" s="19" t="s">
        <v>15</v>
      </c>
      <c r="J6" s="18" t="s">
        <v>14</v>
      </c>
      <c r="K6" s="19" t="s">
        <v>15</v>
      </c>
      <c r="L6" s="18" t="s">
        <v>14</v>
      </c>
      <c r="M6" s="19" t="s">
        <v>15</v>
      </c>
      <c r="N6" s="18" t="s">
        <v>14</v>
      </c>
      <c r="O6" s="19" t="s">
        <v>15</v>
      </c>
      <c r="P6" s="18" t="s">
        <v>14</v>
      </c>
      <c r="Q6" s="19" t="s">
        <v>15</v>
      </c>
      <c r="R6" s="18" t="s">
        <v>14</v>
      </c>
      <c r="S6" s="19" t="s">
        <v>15</v>
      </c>
      <c r="T6" s="18" t="s">
        <v>14</v>
      </c>
      <c r="U6" s="19" t="s">
        <v>15</v>
      </c>
      <c r="V6" s="18" t="s">
        <v>14</v>
      </c>
      <c r="W6" s="19" t="s">
        <v>15</v>
      </c>
      <c r="X6" s="18" t="s">
        <v>14</v>
      </c>
      <c r="Y6" s="19" t="s">
        <v>15</v>
      </c>
      <c r="AA6" s="18" t="s">
        <v>14</v>
      </c>
      <c r="AB6" s="19" t="s">
        <v>15</v>
      </c>
      <c r="AC6" s="18" t="s">
        <v>14</v>
      </c>
      <c r="AD6" s="19" t="s">
        <v>15</v>
      </c>
      <c r="AE6" s="18" t="s">
        <v>14</v>
      </c>
      <c r="AF6" s="19" t="s">
        <v>15</v>
      </c>
      <c r="AG6" s="18" t="s">
        <v>14</v>
      </c>
      <c r="AH6" s="19" t="s">
        <v>15</v>
      </c>
      <c r="AI6" s="18" t="s">
        <v>14</v>
      </c>
      <c r="AJ6" s="19" t="s">
        <v>15</v>
      </c>
      <c r="AK6" s="18" t="s">
        <v>14</v>
      </c>
      <c r="AL6" s="19" t="s">
        <v>15</v>
      </c>
    </row>
    <row r="7" spans="1:38" s="3" customFormat="1" x14ac:dyDescent="0.3">
      <c r="A7" s="40" t="s">
        <v>1</v>
      </c>
      <c r="B7" s="53">
        <v>566661.9</v>
      </c>
      <c r="C7" s="53">
        <v>100</v>
      </c>
      <c r="D7" s="53">
        <v>170543.2</v>
      </c>
      <c r="E7" s="53">
        <f>D7/B7*100</f>
        <v>30.096111984941992</v>
      </c>
      <c r="F7" s="53">
        <v>236730.8</v>
      </c>
      <c r="G7" s="53">
        <f>F7/B7*100</f>
        <v>41.776374942448044</v>
      </c>
      <c r="H7" s="53">
        <v>121472.5</v>
      </c>
      <c r="I7" s="53">
        <f>H7/B7*100</f>
        <v>21.436503848238253</v>
      </c>
      <c r="J7" s="53">
        <v>34370.1</v>
      </c>
      <c r="K7" s="53">
        <f>J7/B7*100</f>
        <v>6.0653627851104863</v>
      </c>
      <c r="L7" s="53">
        <v>3545.3</v>
      </c>
      <c r="M7" s="53">
        <f>L7/B7*100</f>
        <v>0.62564643926122432</v>
      </c>
      <c r="N7" s="53">
        <v>592912</v>
      </c>
      <c r="O7" s="53">
        <v>100</v>
      </c>
      <c r="P7" s="53">
        <v>186483.9</v>
      </c>
      <c r="Q7" s="53">
        <f>P7/N7*100</f>
        <v>31.452205386296782</v>
      </c>
      <c r="R7" s="53">
        <v>230925.3</v>
      </c>
      <c r="S7" s="53">
        <f>R7/N7*100</f>
        <v>38.94765159079256</v>
      </c>
      <c r="T7" s="53">
        <v>139222.29999999999</v>
      </c>
      <c r="U7" s="53">
        <f>T7/N7*100</f>
        <v>23.481106808430255</v>
      </c>
      <c r="V7" s="53">
        <v>32429.8</v>
      </c>
      <c r="W7" s="53">
        <f>V7/N7*100</f>
        <v>5.4695806460317886</v>
      </c>
      <c r="X7" s="53">
        <f>N7-P7-R7-T7-V7</f>
        <v>3850.7000000000007</v>
      </c>
      <c r="Y7" s="53">
        <f>X7/N7*100</f>
        <v>0.6494555684486063</v>
      </c>
      <c r="AA7" s="57">
        <v>647500.82299999997</v>
      </c>
      <c r="AB7" s="53">
        <v>100</v>
      </c>
      <c r="AC7" s="57">
        <v>221807.946</v>
      </c>
      <c r="AD7" s="53">
        <f>AC7/AA7*100</f>
        <v>34.256009895449971</v>
      </c>
      <c r="AE7" s="57">
        <v>251721.755</v>
      </c>
      <c r="AF7" s="53">
        <f>AE7/AA7*100</f>
        <v>38.875897305230147</v>
      </c>
      <c r="AG7" s="57">
        <v>143434.96</v>
      </c>
      <c r="AH7" s="53">
        <f>AG7/AA7*100</f>
        <v>22.152089218271158</v>
      </c>
      <c r="AI7" s="57">
        <v>26509.22</v>
      </c>
      <c r="AJ7" s="53">
        <f>AI7/AA7*100</f>
        <v>4.0940828271348781</v>
      </c>
      <c r="AK7" s="53">
        <v>4026.9419999999809</v>
      </c>
      <c r="AL7" s="53">
        <f>AB7-AD7-AF7-AH7-AJ7</f>
        <v>0.62192075391383916</v>
      </c>
    </row>
    <row r="8" spans="1:38" s="3" customFormat="1" ht="31.2" x14ac:dyDescent="0.3">
      <c r="A8" s="41" t="s">
        <v>17</v>
      </c>
      <c r="B8" s="53">
        <v>1707.4</v>
      </c>
      <c r="C8" s="53">
        <v>100</v>
      </c>
      <c r="D8" s="53">
        <v>184.3</v>
      </c>
      <c r="E8" s="53">
        <f>D8/B8*100</f>
        <v>10.794189996485885</v>
      </c>
      <c r="F8" s="53">
        <v>133.1</v>
      </c>
      <c r="G8" s="53">
        <f>F8/B8*100</f>
        <v>7.7954785053297408</v>
      </c>
      <c r="H8" s="53">
        <v>697.1</v>
      </c>
      <c r="I8" s="53">
        <f>H8/B8*100</f>
        <v>40.828159775096637</v>
      </c>
      <c r="J8" s="53">
        <v>692.5</v>
      </c>
      <c r="K8" s="53">
        <f>J8/B8*100</f>
        <v>40.558744289563073</v>
      </c>
      <c r="L8" s="53">
        <v>0.4</v>
      </c>
      <c r="M8" s="53">
        <f>L8/B8*100</f>
        <v>2.3427433524657374E-2</v>
      </c>
      <c r="N8" s="53">
        <v>2042.2</v>
      </c>
      <c r="O8" s="53">
        <v>100</v>
      </c>
      <c r="P8" s="53">
        <v>213.1</v>
      </c>
      <c r="Q8" s="53">
        <f>P8/N8*100</f>
        <v>10.434825188522181</v>
      </c>
      <c r="R8" s="53">
        <v>150.5</v>
      </c>
      <c r="S8" s="53">
        <f>R8/N8*100</f>
        <v>7.3695034766428353</v>
      </c>
      <c r="T8" s="53">
        <v>955.2</v>
      </c>
      <c r="U8" s="53">
        <f>T8/N8*100</f>
        <v>46.773087846440113</v>
      </c>
      <c r="V8" s="53">
        <v>722.2</v>
      </c>
      <c r="W8" s="53">
        <f>V8/N8*100</f>
        <v>35.36382332778377</v>
      </c>
      <c r="X8" s="53">
        <f t="shared" ref="X8" si="0">N8-P8-R8-T8-V8</f>
        <v>1.2000000000000455</v>
      </c>
      <c r="Y8" s="53">
        <f>X8/N8*100</f>
        <v>5.8760160611107892E-2</v>
      </c>
      <c r="AA8" s="57">
        <v>1809.7180000000001</v>
      </c>
      <c r="AB8" s="53">
        <v>100</v>
      </c>
      <c r="AC8" s="57">
        <v>197.154</v>
      </c>
      <c r="AD8" s="53">
        <f t="shared" ref="AD8:AD26" si="1">AC8/AA8*100</f>
        <v>10.894183513674506</v>
      </c>
      <c r="AE8" s="57">
        <v>147.83099999999999</v>
      </c>
      <c r="AF8" s="53">
        <f t="shared" ref="AF8:AF26" si="2">AE8/AA8*100</f>
        <v>8.1687312608925797</v>
      </c>
      <c r="AG8" s="57">
        <v>730.28599999999994</v>
      </c>
      <c r="AH8" s="53">
        <f t="shared" ref="AH8:AH26" si="3">AG8/AA8*100</f>
        <v>40.353579950025356</v>
      </c>
      <c r="AI8" s="57">
        <v>734</v>
      </c>
      <c r="AJ8" s="53">
        <f t="shared" ref="AJ8:AJ26" si="4">AI8/AA8*100</f>
        <v>40.55880529452655</v>
      </c>
      <c r="AK8" s="53">
        <v>0.4470000000002301</v>
      </c>
      <c r="AL8" s="53">
        <f t="shared" ref="AL8:AL26" si="5">AB8-AD8-AF8-AH8-AJ8</f>
        <v>2.4699980881003114E-2</v>
      </c>
    </row>
    <row r="9" spans="1:38" s="3" customFormat="1" x14ac:dyDescent="0.3">
      <c r="A9" s="41" t="s">
        <v>18</v>
      </c>
      <c r="B9" s="53" t="s">
        <v>39</v>
      </c>
      <c r="C9" s="53">
        <v>100</v>
      </c>
      <c r="D9" s="53" t="s">
        <v>39</v>
      </c>
      <c r="E9" s="53" t="s">
        <v>39</v>
      </c>
      <c r="F9" s="53" t="s">
        <v>39</v>
      </c>
      <c r="G9" s="53" t="s">
        <v>39</v>
      </c>
      <c r="H9" s="53" t="s">
        <v>39</v>
      </c>
      <c r="I9" s="53" t="s">
        <v>39</v>
      </c>
      <c r="J9" s="53" t="s">
        <v>39</v>
      </c>
      <c r="K9" s="53" t="s">
        <v>39</v>
      </c>
      <c r="L9" s="53" t="s">
        <v>39</v>
      </c>
      <c r="M9" s="53" t="s">
        <v>39</v>
      </c>
      <c r="N9" s="53" t="s">
        <v>39</v>
      </c>
      <c r="O9" s="53">
        <v>100</v>
      </c>
      <c r="P9" s="53" t="s">
        <v>39</v>
      </c>
      <c r="Q9" s="53" t="s">
        <v>39</v>
      </c>
      <c r="R9" s="53" t="s">
        <v>39</v>
      </c>
      <c r="S9" s="53" t="s">
        <v>39</v>
      </c>
      <c r="T9" s="53" t="s">
        <v>39</v>
      </c>
      <c r="U9" s="53" t="s">
        <v>39</v>
      </c>
      <c r="V9" s="53" t="s">
        <v>39</v>
      </c>
      <c r="W9" s="53" t="s">
        <v>39</v>
      </c>
      <c r="X9" s="53" t="s">
        <v>39</v>
      </c>
      <c r="Y9" s="53" t="s">
        <v>39</v>
      </c>
      <c r="AA9" s="60" t="s">
        <v>39</v>
      </c>
      <c r="AB9" s="53">
        <v>100</v>
      </c>
      <c r="AC9" s="60" t="s">
        <v>39</v>
      </c>
      <c r="AD9" s="60" t="s">
        <v>39</v>
      </c>
      <c r="AE9" s="60" t="s">
        <v>39</v>
      </c>
      <c r="AF9" s="60" t="s">
        <v>39</v>
      </c>
      <c r="AG9" s="60" t="s">
        <v>39</v>
      </c>
      <c r="AH9" s="60" t="s">
        <v>39</v>
      </c>
      <c r="AI9" s="60" t="s">
        <v>39</v>
      </c>
      <c r="AJ9" s="60" t="s">
        <v>39</v>
      </c>
      <c r="AK9" s="53" t="s">
        <v>39</v>
      </c>
      <c r="AL9" s="53" t="s">
        <v>39</v>
      </c>
    </row>
    <row r="10" spans="1:38" s="3" customFormat="1" x14ac:dyDescent="0.3">
      <c r="A10" s="41" t="s">
        <v>19</v>
      </c>
      <c r="B10" s="53" t="s">
        <v>38</v>
      </c>
      <c r="C10" s="53">
        <v>100</v>
      </c>
      <c r="D10" s="53" t="s">
        <v>38</v>
      </c>
      <c r="E10" s="53" t="s">
        <v>38</v>
      </c>
      <c r="F10" s="53" t="s">
        <v>38</v>
      </c>
      <c r="G10" s="53" t="s">
        <v>38</v>
      </c>
      <c r="H10" s="53" t="s">
        <v>38</v>
      </c>
      <c r="I10" s="53" t="s">
        <v>38</v>
      </c>
      <c r="J10" s="53" t="s">
        <v>38</v>
      </c>
      <c r="K10" s="53" t="s">
        <v>38</v>
      </c>
      <c r="L10" s="53" t="s">
        <v>38</v>
      </c>
      <c r="M10" s="53" t="s">
        <v>38</v>
      </c>
      <c r="N10" s="53" t="s">
        <v>38</v>
      </c>
      <c r="O10" s="53">
        <v>100</v>
      </c>
      <c r="P10" s="53" t="s">
        <v>38</v>
      </c>
      <c r="Q10" s="53" t="s">
        <v>38</v>
      </c>
      <c r="R10" s="53" t="s">
        <v>38</v>
      </c>
      <c r="S10" s="53" t="s">
        <v>38</v>
      </c>
      <c r="T10" s="53" t="s">
        <v>38</v>
      </c>
      <c r="U10" s="53" t="s">
        <v>38</v>
      </c>
      <c r="V10" s="53" t="s">
        <v>38</v>
      </c>
      <c r="W10" s="53" t="s">
        <v>38</v>
      </c>
      <c r="X10" s="53" t="s">
        <v>39</v>
      </c>
      <c r="Y10" s="53" t="s">
        <v>39</v>
      </c>
      <c r="AA10" s="53" t="s">
        <v>44</v>
      </c>
      <c r="AB10" s="53">
        <v>100</v>
      </c>
      <c r="AC10" s="53" t="s">
        <v>44</v>
      </c>
      <c r="AD10" s="53" t="s">
        <v>44</v>
      </c>
      <c r="AE10" s="60" t="s">
        <v>39</v>
      </c>
      <c r="AF10" s="60" t="s">
        <v>39</v>
      </c>
      <c r="AG10" s="53" t="s">
        <v>44</v>
      </c>
      <c r="AH10" s="53" t="s">
        <v>44</v>
      </c>
      <c r="AI10" s="53" t="s">
        <v>44</v>
      </c>
      <c r="AJ10" s="53" t="s">
        <v>44</v>
      </c>
      <c r="AK10" s="53" t="s">
        <v>39</v>
      </c>
      <c r="AL10" s="53" t="s">
        <v>39</v>
      </c>
    </row>
    <row r="11" spans="1:38" s="3" customFormat="1" ht="46.8" x14ac:dyDescent="0.3">
      <c r="A11" s="41" t="s">
        <v>20</v>
      </c>
      <c r="B11" s="53" t="s">
        <v>38</v>
      </c>
      <c r="C11" s="53">
        <v>100</v>
      </c>
      <c r="D11" s="53" t="s">
        <v>38</v>
      </c>
      <c r="E11" s="53" t="s">
        <v>38</v>
      </c>
      <c r="F11" s="53" t="s">
        <v>38</v>
      </c>
      <c r="G11" s="53" t="s">
        <v>38</v>
      </c>
      <c r="H11" s="53" t="s">
        <v>38</v>
      </c>
      <c r="I11" s="53" t="s">
        <v>38</v>
      </c>
      <c r="J11" s="53" t="s">
        <v>38</v>
      </c>
      <c r="K11" s="53" t="s">
        <v>38</v>
      </c>
      <c r="L11" s="53" t="s">
        <v>38</v>
      </c>
      <c r="M11" s="53" t="s">
        <v>38</v>
      </c>
      <c r="N11" s="53" t="s">
        <v>38</v>
      </c>
      <c r="O11" s="53">
        <v>100</v>
      </c>
      <c r="P11" s="53" t="s">
        <v>39</v>
      </c>
      <c r="Q11" s="53" t="s">
        <v>39</v>
      </c>
      <c r="R11" s="53" t="s">
        <v>39</v>
      </c>
      <c r="S11" s="53" t="s">
        <v>39</v>
      </c>
      <c r="T11" s="53" t="s">
        <v>38</v>
      </c>
      <c r="U11" s="53" t="s">
        <v>38</v>
      </c>
      <c r="V11" s="53" t="s">
        <v>39</v>
      </c>
      <c r="W11" s="53" t="s">
        <v>39</v>
      </c>
      <c r="X11" s="53" t="s">
        <v>39</v>
      </c>
      <c r="Y11" s="53" t="s">
        <v>39</v>
      </c>
      <c r="AA11" s="53" t="s">
        <v>44</v>
      </c>
      <c r="AB11" s="53">
        <v>100</v>
      </c>
      <c r="AC11" s="60" t="s">
        <v>39</v>
      </c>
      <c r="AD11" s="60" t="s">
        <v>39</v>
      </c>
      <c r="AE11" s="60" t="s">
        <v>39</v>
      </c>
      <c r="AF11" s="60" t="s">
        <v>39</v>
      </c>
      <c r="AG11" s="53" t="s">
        <v>44</v>
      </c>
      <c r="AH11" s="53" t="s">
        <v>44</v>
      </c>
      <c r="AI11" s="60" t="s">
        <v>39</v>
      </c>
      <c r="AJ11" s="60" t="s">
        <v>39</v>
      </c>
      <c r="AK11" s="53" t="s">
        <v>39</v>
      </c>
      <c r="AL11" s="53" t="s">
        <v>39</v>
      </c>
    </row>
    <row r="12" spans="1:38" s="3" customFormat="1" ht="62.4" x14ac:dyDescent="0.3">
      <c r="A12" s="41" t="s">
        <v>21</v>
      </c>
      <c r="B12" s="53">
        <v>40</v>
      </c>
      <c r="C12" s="53">
        <v>100</v>
      </c>
      <c r="D12" s="53">
        <v>4.3</v>
      </c>
      <c r="E12" s="53">
        <f>D12/B12*100</f>
        <v>10.75</v>
      </c>
      <c r="F12" s="53">
        <v>19</v>
      </c>
      <c r="G12" s="53">
        <f>F12/B12*100</f>
        <v>47.5</v>
      </c>
      <c r="H12" s="53">
        <v>9.6999999999999993</v>
      </c>
      <c r="I12" s="53">
        <f>H12/B12*100</f>
        <v>24.25</v>
      </c>
      <c r="J12" s="53">
        <v>7</v>
      </c>
      <c r="K12" s="53">
        <f>J12/B12*100</f>
        <v>17.5</v>
      </c>
      <c r="L12" s="53" t="s">
        <v>39</v>
      </c>
      <c r="M12" s="53" t="s">
        <v>39</v>
      </c>
      <c r="N12" s="53">
        <v>29.3</v>
      </c>
      <c r="O12" s="53">
        <v>100</v>
      </c>
      <c r="P12" s="53" t="s">
        <v>38</v>
      </c>
      <c r="Q12" s="53" t="s">
        <v>38</v>
      </c>
      <c r="R12" s="53" t="s">
        <v>38</v>
      </c>
      <c r="S12" s="53" t="s">
        <v>38</v>
      </c>
      <c r="T12" s="53">
        <v>11.1</v>
      </c>
      <c r="U12" s="53">
        <f>T12/N12*100</f>
        <v>37.883959044368595</v>
      </c>
      <c r="V12" s="53" t="s">
        <v>38</v>
      </c>
      <c r="W12" s="53" t="s">
        <v>38</v>
      </c>
      <c r="X12" s="53" t="s">
        <v>39</v>
      </c>
      <c r="Y12" s="53" t="s">
        <v>39</v>
      </c>
      <c r="AA12" s="60" t="s">
        <v>39</v>
      </c>
      <c r="AB12" s="53">
        <v>100</v>
      </c>
      <c r="AC12" s="60" t="s">
        <v>39</v>
      </c>
      <c r="AD12" s="60" t="s">
        <v>39</v>
      </c>
      <c r="AE12" s="60" t="s">
        <v>39</v>
      </c>
      <c r="AF12" s="60" t="s">
        <v>39</v>
      </c>
      <c r="AG12" s="60" t="s">
        <v>39</v>
      </c>
      <c r="AH12" s="60" t="s">
        <v>39</v>
      </c>
      <c r="AI12" s="60" t="s">
        <v>39</v>
      </c>
      <c r="AJ12" s="60" t="s">
        <v>39</v>
      </c>
      <c r="AK12" s="53" t="s">
        <v>39</v>
      </c>
      <c r="AL12" s="53" t="s">
        <v>39</v>
      </c>
    </row>
    <row r="13" spans="1:38" s="3" customFormat="1" x14ac:dyDescent="0.3">
      <c r="A13" s="41" t="s">
        <v>22</v>
      </c>
      <c r="B13" s="53">
        <v>147.80000000000001</v>
      </c>
      <c r="C13" s="53">
        <v>100</v>
      </c>
      <c r="D13" s="53">
        <v>78.2</v>
      </c>
      <c r="E13" s="53">
        <f>D13/B13*100</f>
        <v>52.909336941813258</v>
      </c>
      <c r="F13" s="53">
        <v>50.8</v>
      </c>
      <c r="G13" s="53">
        <f>F13/B13*100</f>
        <v>34.370771312584566</v>
      </c>
      <c r="H13" s="53">
        <v>13.7</v>
      </c>
      <c r="I13" s="53">
        <f>H13/B13*100</f>
        <v>9.2692828146143427</v>
      </c>
      <c r="J13" s="53">
        <v>5.0999999999999996</v>
      </c>
      <c r="K13" s="53">
        <f>J13/B13*100</f>
        <v>3.450608930987821</v>
      </c>
      <c r="L13" s="53" t="s">
        <v>39</v>
      </c>
      <c r="M13" s="53" t="s">
        <v>39</v>
      </c>
      <c r="N13" s="53">
        <v>85.6</v>
      </c>
      <c r="O13" s="53">
        <v>100</v>
      </c>
      <c r="P13" s="53" t="s">
        <v>38</v>
      </c>
      <c r="Q13" s="53" t="s">
        <v>38</v>
      </c>
      <c r="R13" s="53" t="s">
        <v>38</v>
      </c>
      <c r="S13" s="53" t="s">
        <v>38</v>
      </c>
      <c r="T13" s="53" t="s">
        <v>38</v>
      </c>
      <c r="U13" s="53" t="s">
        <v>38</v>
      </c>
      <c r="V13" s="53" t="s">
        <v>38</v>
      </c>
      <c r="W13" s="53" t="s">
        <v>38</v>
      </c>
      <c r="X13" s="53" t="s">
        <v>39</v>
      </c>
      <c r="Y13" s="53" t="s">
        <v>39</v>
      </c>
      <c r="AA13" s="57">
        <v>497.61099999999999</v>
      </c>
      <c r="AB13" s="53">
        <v>100</v>
      </c>
      <c r="AC13" s="53" t="s">
        <v>44</v>
      </c>
      <c r="AD13" s="53" t="s">
        <v>44</v>
      </c>
      <c r="AE13" s="53" t="s">
        <v>44</v>
      </c>
      <c r="AF13" s="53" t="s">
        <v>44</v>
      </c>
      <c r="AG13" s="53" t="s">
        <v>44</v>
      </c>
      <c r="AH13" s="53" t="s">
        <v>44</v>
      </c>
      <c r="AI13" s="53" t="s">
        <v>44</v>
      </c>
      <c r="AJ13" s="53" t="s">
        <v>44</v>
      </c>
      <c r="AK13" s="53" t="s">
        <v>39</v>
      </c>
      <c r="AL13" s="53" t="s">
        <v>39</v>
      </c>
    </row>
    <row r="14" spans="1:38" s="3" customFormat="1" ht="46.8" x14ac:dyDescent="0.3">
      <c r="A14" s="41" t="s">
        <v>23</v>
      </c>
      <c r="B14" s="53" t="s">
        <v>39</v>
      </c>
      <c r="C14" s="53">
        <v>100</v>
      </c>
      <c r="D14" s="53" t="s">
        <v>39</v>
      </c>
      <c r="E14" s="53" t="s">
        <v>39</v>
      </c>
      <c r="F14" s="53" t="s">
        <v>39</v>
      </c>
      <c r="G14" s="53" t="s">
        <v>39</v>
      </c>
      <c r="H14" s="53" t="s">
        <v>39</v>
      </c>
      <c r="I14" s="53" t="s">
        <v>39</v>
      </c>
      <c r="J14" s="53" t="s">
        <v>39</v>
      </c>
      <c r="K14" s="53" t="s">
        <v>39</v>
      </c>
      <c r="L14" s="53" t="s">
        <v>39</v>
      </c>
      <c r="M14" s="53" t="s">
        <v>39</v>
      </c>
      <c r="N14" s="53" t="s">
        <v>39</v>
      </c>
      <c r="O14" s="53">
        <v>100</v>
      </c>
      <c r="P14" s="53" t="s">
        <v>39</v>
      </c>
      <c r="Q14" s="53" t="s">
        <v>39</v>
      </c>
      <c r="R14" s="53" t="s">
        <v>39</v>
      </c>
      <c r="S14" s="53" t="s">
        <v>39</v>
      </c>
      <c r="T14" s="53" t="s">
        <v>39</v>
      </c>
      <c r="U14" s="53" t="s">
        <v>39</v>
      </c>
      <c r="V14" s="53" t="s">
        <v>39</v>
      </c>
      <c r="W14" s="53" t="s">
        <v>39</v>
      </c>
      <c r="X14" s="53" t="s">
        <v>39</v>
      </c>
      <c r="Y14" s="53" t="s">
        <v>39</v>
      </c>
      <c r="AA14" s="57" t="s">
        <v>39</v>
      </c>
      <c r="AB14" s="53">
        <v>100</v>
      </c>
      <c r="AC14" s="60" t="s">
        <v>39</v>
      </c>
      <c r="AD14" s="60" t="s">
        <v>39</v>
      </c>
      <c r="AE14" s="60" t="s">
        <v>39</v>
      </c>
      <c r="AF14" s="60" t="s">
        <v>39</v>
      </c>
      <c r="AG14" s="60" t="s">
        <v>39</v>
      </c>
      <c r="AH14" s="60" t="s">
        <v>39</v>
      </c>
      <c r="AI14" s="60" t="s">
        <v>39</v>
      </c>
      <c r="AJ14" s="60" t="s">
        <v>39</v>
      </c>
      <c r="AK14" s="53" t="s">
        <v>39</v>
      </c>
      <c r="AL14" s="53" t="s">
        <v>39</v>
      </c>
    </row>
    <row r="15" spans="1:38" s="3" customFormat="1" x14ac:dyDescent="0.3">
      <c r="A15" s="41" t="s">
        <v>24</v>
      </c>
      <c r="B15" s="53">
        <v>117344.8</v>
      </c>
      <c r="C15" s="53">
        <v>100</v>
      </c>
      <c r="D15" s="53">
        <v>560.6</v>
      </c>
      <c r="E15" s="53">
        <f>D15/B15*100</f>
        <v>0.47773740293562222</v>
      </c>
      <c r="F15" s="53">
        <v>114514.1</v>
      </c>
      <c r="G15" s="53">
        <f t="shared" ref="G15:G26" si="6">F15/B15*100</f>
        <v>97.587707337691995</v>
      </c>
      <c r="H15" s="53">
        <v>1057.0999999999999</v>
      </c>
      <c r="I15" s="53">
        <f t="shared" ref="I15:I26" si="7">H15/B15*100</f>
        <v>0.90084946243889785</v>
      </c>
      <c r="J15" s="53">
        <v>1210.3</v>
      </c>
      <c r="K15" s="53">
        <f t="shared" ref="K15:K26" si="8">J15/B15*100</f>
        <v>1.0314048854316509</v>
      </c>
      <c r="L15" s="53">
        <v>2.7</v>
      </c>
      <c r="M15" s="53">
        <f t="shared" ref="M15:M26" si="9">L15/B15*100</f>
        <v>2.300911501830503E-3</v>
      </c>
      <c r="N15" s="53">
        <v>123085.6</v>
      </c>
      <c r="O15" s="53">
        <v>100</v>
      </c>
      <c r="P15" s="53">
        <v>713</v>
      </c>
      <c r="Q15" s="53">
        <f>P15/N15*100</f>
        <v>0.57927166134787489</v>
      </c>
      <c r="R15" s="53">
        <v>119831.5</v>
      </c>
      <c r="S15" s="53">
        <f t="shared" ref="S15:S26" si="10">R15/N15*100</f>
        <v>97.356230135775419</v>
      </c>
      <c r="T15" s="53">
        <v>1196.7</v>
      </c>
      <c r="U15" s="53">
        <f t="shared" ref="U15:U26" si="11">T15/N15*100</f>
        <v>0.97225020636045145</v>
      </c>
      <c r="V15" s="53">
        <v>1342.4</v>
      </c>
      <c r="W15" s="53">
        <f t="shared" ref="W15:W26" si="12">V15/N15*100</f>
        <v>1.0906231110706697</v>
      </c>
      <c r="X15" s="53">
        <f t="shared" ref="X15:X26" si="13">N15-P15-R15-T15-V15</f>
        <v>2.0000000000056843</v>
      </c>
      <c r="Y15" s="53">
        <f t="shared" ref="Y15:Y26" si="14">X15/N15*100</f>
        <v>1.6248854455807051E-3</v>
      </c>
      <c r="AA15" s="57">
        <v>138007.913</v>
      </c>
      <c r="AB15" s="53">
        <v>100</v>
      </c>
      <c r="AC15" s="57">
        <v>973.06600000000003</v>
      </c>
      <c r="AD15" s="53">
        <f t="shared" si="1"/>
        <v>0.70507986016714852</v>
      </c>
      <c r="AE15" s="57">
        <v>133720.405</v>
      </c>
      <c r="AF15" s="53">
        <f t="shared" si="2"/>
        <v>96.893288285578222</v>
      </c>
      <c r="AG15" s="57">
        <v>1370.011</v>
      </c>
      <c r="AH15" s="53">
        <f t="shared" si="3"/>
        <v>0.99270467194152845</v>
      </c>
      <c r="AI15" s="57">
        <v>1937.3889999999999</v>
      </c>
      <c r="AJ15" s="53">
        <f t="shared" si="4"/>
        <v>1.4038245763487489</v>
      </c>
      <c r="AK15" s="53">
        <v>7.0420000000101481</v>
      </c>
      <c r="AL15" s="53">
        <f t="shared" si="5"/>
        <v>5.1026059643541899E-3</v>
      </c>
    </row>
    <row r="16" spans="1:38" s="3" customFormat="1" ht="31.2" x14ac:dyDescent="0.3">
      <c r="A16" s="41" t="s">
        <v>25</v>
      </c>
      <c r="B16" s="53">
        <v>333.6</v>
      </c>
      <c r="C16" s="53">
        <v>100</v>
      </c>
      <c r="D16" s="53">
        <v>174.9</v>
      </c>
      <c r="E16" s="53">
        <f t="shared" ref="E16:E26" si="15">D16/B16*100</f>
        <v>52.428057553956833</v>
      </c>
      <c r="F16" s="53">
        <v>53.9</v>
      </c>
      <c r="G16" s="53">
        <f t="shared" si="6"/>
        <v>16.157074340527579</v>
      </c>
      <c r="H16" s="53">
        <v>89.2</v>
      </c>
      <c r="I16" s="53">
        <f t="shared" si="7"/>
        <v>26.738609112709831</v>
      </c>
      <c r="J16" s="53">
        <v>14.6</v>
      </c>
      <c r="K16" s="53">
        <f t="shared" si="8"/>
        <v>4.376498800959232</v>
      </c>
      <c r="L16" s="53">
        <v>1</v>
      </c>
      <c r="M16" s="53">
        <f t="shared" si="9"/>
        <v>0.29976019184652281</v>
      </c>
      <c r="N16" s="53">
        <v>360.9</v>
      </c>
      <c r="O16" s="53">
        <v>100</v>
      </c>
      <c r="P16" s="53">
        <v>179.7</v>
      </c>
      <c r="Q16" s="53">
        <f t="shared" ref="Q16:Q26" si="16">P16/N16*100</f>
        <v>49.792186201163759</v>
      </c>
      <c r="R16" s="53">
        <v>41.5</v>
      </c>
      <c r="S16" s="53">
        <f t="shared" si="10"/>
        <v>11.499030202272099</v>
      </c>
      <c r="T16" s="53">
        <v>125.2</v>
      </c>
      <c r="U16" s="53">
        <f t="shared" si="11"/>
        <v>34.691050152396791</v>
      </c>
      <c r="V16" s="53">
        <v>13.6</v>
      </c>
      <c r="W16" s="53">
        <f t="shared" si="12"/>
        <v>3.7683568855638687</v>
      </c>
      <c r="X16" s="53">
        <f t="shared" si="13"/>
        <v>0.89999999999998614</v>
      </c>
      <c r="Y16" s="53">
        <f t="shared" si="14"/>
        <v>0.24937655860348745</v>
      </c>
      <c r="AA16" s="57">
        <v>370.83600000000001</v>
      </c>
      <c r="AB16" s="53">
        <v>100</v>
      </c>
      <c r="AC16" s="57">
        <v>145.114</v>
      </c>
      <c r="AD16" s="53">
        <f>AC16/AA16*100</f>
        <v>39.131583772880738</v>
      </c>
      <c r="AE16" s="57">
        <v>46.405999999999999</v>
      </c>
      <c r="AF16" s="53">
        <f t="shared" si="2"/>
        <v>12.513887540583976</v>
      </c>
      <c r="AG16" s="57">
        <v>154.833</v>
      </c>
      <c r="AH16" s="53">
        <f t="shared" si="3"/>
        <v>41.752418859010447</v>
      </c>
      <c r="AI16" s="57">
        <v>24.483000000000001</v>
      </c>
      <c r="AJ16" s="53">
        <f t="shared" si="4"/>
        <v>6.6021098275248349</v>
      </c>
      <c r="AK16" s="53">
        <v>0</v>
      </c>
      <c r="AL16" s="53">
        <f t="shared" si="5"/>
        <v>7.1054273576010019E-15</v>
      </c>
    </row>
    <row r="17" spans="1:38" s="3" customFormat="1" ht="31.2" x14ac:dyDescent="0.3">
      <c r="A17" s="41" t="s">
        <v>26</v>
      </c>
      <c r="B17" s="53">
        <v>22793.3</v>
      </c>
      <c r="C17" s="53">
        <v>100</v>
      </c>
      <c r="D17" s="53">
        <v>1303.5</v>
      </c>
      <c r="E17" s="53">
        <f t="shared" si="15"/>
        <v>5.7187857835416551</v>
      </c>
      <c r="F17" s="53">
        <v>0.3</v>
      </c>
      <c r="G17" s="53">
        <f t="shared" si="6"/>
        <v>1.3161762447736834E-3</v>
      </c>
      <c r="H17" s="53">
        <v>21187.5</v>
      </c>
      <c r="I17" s="53">
        <f t="shared" si="7"/>
        <v>92.954947287141394</v>
      </c>
      <c r="J17" s="53">
        <v>83.3</v>
      </c>
      <c r="K17" s="53">
        <f t="shared" si="8"/>
        <v>0.36545827063215947</v>
      </c>
      <c r="L17" s="53">
        <v>218.7</v>
      </c>
      <c r="M17" s="53">
        <f t="shared" si="9"/>
        <v>0.95949248244001517</v>
      </c>
      <c r="N17" s="53">
        <v>30760.5</v>
      </c>
      <c r="O17" s="53">
        <v>100</v>
      </c>
      <c r="P17" s="53">
        <v>2058.4</v>
      </c>
      <c r="Q17" s="53">
        <f t="shared" si="16"/>
        <v>6.6916987695258525</v>
      </c>
      <c r="R17" s="53">
        <v>10.199999999999999</v>
      </c>
      <c r="S17" s="53">
        <f t="shared" si="10"/>
        <v>3.3159408982298723E-2</v>
      </c>
      <c r="T17" s="53">
        <v>24541.599999999999</v>
      </c>
      <c r="U17" s="53">
        <f t="shared" si="11"/>
        <v>79.78283838039043</v>
      </c>
      <c r="V17" s="53">
        <v>3846</v>
      </c>
      <c r="W17" s="53">
        <f t="shared" si="12"/>
        <v>12.503047739796166</v>
      </c>
      <c r="X17" s="53">
        <f t="shared" si="13"/>
        <v>304.29999999999927</v>
      </c>
      <c r="Y17" s="53">
        <f t="shared" si="14"/>
        <v>0.98925570130524298</v>
      </c>
      <c r="AA17" s="57">
        <v>34349.338000000003</v>
      </c>
      <c r="AB17" s="53">
        <v>100</v>
      </c>
      <c r="AC17" s="57">
        <v>2052.3960000000002</v>
      </c>
      <c r="AD17" s="53">
        <f t="shared" si="1"/>
        <v>5.9750671177418324</v>
      </c>
      <c r="AE17" s="57">
        <v>10.169</v>
      </c>
      <c r="AF17" s="53">
        <f t="shared" si="2"/>
        <v>2.9604646238014832E-2</v>
      </c>
      <c r="AG17" s="57">
        <v>27950.901000000002</v>
      </c>
      <c r="AH17" s="53">
        <f t="shared" si="3"/>
        <v>81.372459055833914</v>
      </c>
      <c r="AI17" s="57">
        <v>3853.2710000000002</v>
      </c>
      <c r="AJ17" s="53">
        <f t="shared" si="4"/>
        <v>11.217890138086503</v>
      </c>
      <c r="AK17" s="53">
        <v>482.6009999999992</v>
      </c>
      <c r="AL17" s="53">
        <f t="shared" si="5"/>
        <v>1.4049790420997397</v>
      </c>
    </row>
    <row r="18" spans="1:38" s="3" customFormat="1" x14ac:dyDescent="0.3">
      <c r="A18" s="41" t="s">
        <v>27</v>
      </c>
      <c r="B18" s="53">
        <v>1591.3</v>
      </c>
      <c r="C18" s="53">
        <v>100</v>
      </c>
      <c r="D18" s="53">
        <v>1092.5999999999999</v>
      </c>
      <c r="E18" s="53">
        <f t="shared" si="15"/>
        <v>68.660843335637523</v>
      </c>
      <c r="F18" s="53">
        <v>214.8</v>
      </c>
      <c r="G18" s="53">
        <f t="shared" si="6"/>
        <v>13.498397536605292</v>
      </c>
      <c r="H18" s="53">
        <v>107.9</v>
      </c>
      <c r="I18" s="53">
        <f t="shared" si="7"/>
        <v>6.7806196191792871</v>
      </c>
      <c r="J18" s="53">
        <v>161.1</v>
      </c>
      <c r="K18" s="53">
        <f t="shared" si="8"/>
        <v>10.123798152453968</v>
      </c>
      <c r="L18" s="53">
        <v>14.9</v>
      </c>
      <c r="M18" s="53">
        <f t="shared" si="9"/>
        <v>0.93634135612392388</v>
      </c>
      <c r="N18" s="53">
        <v>1735</v>
      </c>
      <c r="O18" s="53">
        <v>100</v>
      </c>
      <c r="P18" s="53">
        <v>1157.3</v>
      </c>
      <c r="Q18" s="53">
        <f t="shared" si="16"/>
        <v>66.703170028818434</v>
      </c>
      <c r="R18" s="53">
        <v>99.3</v>
      </c>
      <c r="S18" s="53">
        <f t="shared" si="10"/>
        <v>5.7233429394812676</v>
      </c>
      <c r="T18" s="53">
        <v>153.9</v>
      </c>
      <c r="U18" s="53">
        <f t="shared" si="11"/>
        <v>8.8703170028818441</v>
      </c>
      <c r="V18" s="53">
        <v>305.60000000000002</v>
      </c>
      <c r="W18" s="53">
        <f t="shared" si="12"/>
        <v>17.613832853025936</v>
      </c>
      <c r="X18" s="53">
        <f t="shared" si="13"/>
        <v>18.899999999999977</v>
      </c>
      <c r="Y18" s="53">
        <f t="shared" si="14"/>
        <v>1.0893371757925059</v>
      </c>
      <c r="AA18" s="57">
        <v>1704.46</v>
      </c>
      <c r="AB18" s="53">
        <v>100</v>
      </c>
      <c r="AC18" s="57">
        <v>1157.2529999999999</v>
      </c>
      <c r="AD18" s="53">
        <f t="shared" si="1"/>
        <v>67.89557983173556</v>
      </c>
      <c r="AE18" s="53" t="s">
        <v>44</v>
      </c>
      <c r="AF18" s="53" t="s">
        <v>44</v>
      </c>
      <c r="AG18" s="57">
        <v>144.755</v>
      </c>
      <c r="AH18" s="53">
        <f t="shared" si="3"/>
        <v>8.4927191016509624</v>
      </c>
      <c r="AI18" s="57">
        <v>307.053</v>
      </c>
      <c r="AJ18" s="53">
        <f t="shared" si="4"/>
        <v>18.014679135914015</v>
      </c>
      <c r="AK18" s="53" t="s">
        <v>44</v>
      </c>
      <c r="AL18" s="53" t="s">
        <v>44</v>
      </c>
    </row>
    <row r="19" spans="1:38" s="3" customFormat="1" ht="31.2" x14ac:dyDescent="0.3">
      <c r="A19" s="41" t="s">
        <v>28</v>
      </c>
      <c r="B19" s="53">
        <v>3554.4</v>
      </c>
      <c r="C19" s="53">
        <v>100</v>
      </c>
      <c r="D19" s="53">
        <v>1310.8</v>
      </c>
      <c r="E19" s="53">
        <f t="shared" si="15"/>
        <v>36.878235426513619</v>
      </c>
      <c r="F19" s="53">
        <v>1278.2</v>
      </c>
      <c r="G19" s="53">
        <f t="shared" si="6"/>
        <v>35.961062345262214</v>
      </c>
      <c r="H19" s="53">
        <v>596.70000000000005</v>
      </c>
      <c r="I19" s="53">
        <f t="shared" si="7"/>
        <v>16.787643484132346</v>
      </c>
      <c r="J19" s="53">
        <v>359.3</v>
      </c>
      <c r="K19" s="53">
        <f t="shared" si="8"/>
        <v>10.108597794283142</v>
      </c>
      <c r="L19" s="53">
        <v>9.4</v>
      </c>
      <c r="M19" s="53">
        <f t="shared" si="9"/>
        <v>0.26446094980868784</v>
      </c>
      <c r="N19" s="53">
        <v>3690</v>
      </c>
      <c r="O19" s="53">
        <v>100</v>
      </c>
      <c r="P19" s="53">
        <v>1564.8</v>
      </c>
      <c r="Q19" s="53">
        <f t="shared" si="16"/>
        <v>42.40650406504065</v>
      </c>
      <c r="R19" s="53">
        <v>1128</v>
      </c>
      <c r="S19" s="53">
        <f t="shared" si="10"/>
        <v>30.569105691056908</v>
      </c>
      <c r="T19" s="53">
        <v>608.4</v>
      </c>
      <c r="U19" s="53">
        <f t="shared" si="11"/>
        <v>16.487804878048781</v>
      </c>
      <c r="V19" s="53">
        <v>373.1</v>
      </c>
      <c r="W19" s="53">
        <f t="shared" si="12"/>
        <v>10.111111111111112</v>
      </c>
      <c r="X19" s="53">
        <f t="shared" si="13"/>
        <v>15.699999999999818</v>
      </c>
      <c r="Y19" s="53">
        <f t="shared" si="14"/>
        <v>0.42547425474254252</v>
      </c>
      <c r="AA19" s="57">
        <v>4335.5230000000001</v>
      </c>
      <c r="AB19" s="53">
        <v>100</v>
      </c>
      <c r="AC19" s="57">
        <v>1341.9010000000001</v>
      </c>
      <c r="AD19" s="53">
        <f t="shared" si="1"/>
        <v>30.951306220725851</v>
      </c>
      <c r="AE19" s="57">
        <v>1783.741</v>
      </c>
      <c r="AF19" s="53">
        <f t="shared" si="2"/>
        <v>41.14246424249162</v>
      </c>
      <c r="AG19" s="57">
        <v>767.78700000000003</v>
      </c>
      <c r="AH19" s="53">
        <f t="shared" si="3"/>
        <v>17.709212936939789</v>
      </c>
      <c r="AI19" s="57">
        <v>426.12099999999998</v>
      </c>
      <c r="AJ19" s="53">
        <f t="shared" si="4"/>
        <v>9.828595073766186</v>
      </c>
      <c r="AK19" s="53">
        <v>15.973000000000297</v>
      </c>
      <c r="AL19" s="53">
        <f t="shared" si="5"/>
        <v>0.36842152607655088</v>
      </c>
    </row>
    <row r="20" spans="1:38" s="3" customFormat="1" ht="31.2" x14ac:dyDescent="0.3">
      <c r="A20" s="41" t="s">
        <v>29</v>
      </c>
      <c r="B20" s="53">
        <v>11448.3</v>
      </c>
      <c r="C20" s="53">
        <v>100</v>
      </c>
      <c r="D20" s="53">
        <v>3444.7</v>
      </c>
      <c r="E20" s="53">
        <f t="shared" si="15"/>
        <v>30.089183546902159</v>
      </c>
      <c r="F20" s="53">
        <v>1176.2</v>
      </c>
      <c r="G20" s="53">
        <f t="shared" si="6"/>
        <v>10.274014482499586</v>
      </c>
      <c r="H20" s="53">
        <v>6077.2</v>
      </c>
      <c r="I20" s="53">
        <f t="shared" si="7"/>
        <v>53.083863979804867</v>
      </c>
      <c r="J20" s="53">
        <v>682.2</v>
      </c>
      <c r="K20" s="53">
        <f t="shared" si="8"/>
        <v>5.9589633395351278</v>
      </c>
      <c r="L20" s="53">
        <v>68</v>
      </c>
      <c r="M20" s="53">
        <f t="shared" si="9"/>
        <v>0.59397465125826543</v>
      </c>
      <c r="N20" s="53">
        <v>12417.6</v>
      </c>
      <c r="O20" s="53">
        <v>100</v>
      </c>
      <c r="P20" s="53">
        <v>3487.2</v>
      </c>
      <c r="Q20" s="53">
        <f t="shared" si="16"/>
        <v>28.082721298801701</v>
      </c>
      <c r="R20" s="53">
        <v>970.6</v>
      </c>
      <c r="S20" s="53">
        <f t="shared" si="10"/>
        <v>7.8163252158227028</v>
      </c>
      <c r="T20" s="53">
        <v>6742.7</v>
      </c>
      <c r="U20" s="53">
        <f t="shared" si="11"/>
        <v>54.299542584718466</v>
      </c>
      <c r="V20" s="53">
        <v>1145.9000000000001</v>
      </c>
      <c r="W20" s="53">
        <f t="shared" si="12"/>
        <v>9.2280311815487703</v>
      </c>
      <c r="X20" s="53">
        <f t="shared" si="13"/>
        <v>71.200000000001182</v>
      </c>
      <c r="Y20" s="53">
        <f t="shared" si="14"/>
        <v>0.57337971910837182</v>
      </c>
      <c r="AA20" s="57">
        <v>15098.518</v>
      </c>
      <c r="AB20" s="53">
        <v>100</v>
      </c>
      <c r="AC20" s="57">
        <v>3901.1060000000002</v>
      </c>
      <c r="AD20" s="53">
        <f t="shared" si="1"/>
        <v>25.837674929420228</v>
      </c>
      <c r="AE20" s="57">
        <v>1266.933</v>
      </c>
      <c r="AF20" s="53">
        <f t="shared" si="2"/>
        <v>8.3911083193728011</v>
      </c>
      <c r="AG20" s="57">
        <v>8962.15</v>
      </c>
      <c r="AH20" s="53">
        <f t="shared" si="3"/>
        <v>59.357812468746928</v>
      </c>
      <c r="AI20" s="57">
        <v>809.43299999999999</v>
      </c>
      <c r="AJ20" s="53">
        <f t="shared" si="4"/>
        <v>5.3610096037240211</v>
      </c>
      <c r="AK20" s="53">
        <v>158.89599999999973</v>
      </c>
      <c r="AL20" s="53">
        <f t="shared" si="5"/>
        <v>1.0523946787360146</v>
      </c>
    </row>
    <row r="21" spans="1:38" s="3" customFormat="1" ht="46.8" x14ac:dyDescent="0.3">
      <c r="A21" s="41" t="s">
        <v>30</v>
      </c>
      <c r="B21" s="53">
        <v>1837.8</v>
      </c>
      <c r="C21" s="53">
        <v>100</v>
      </c>
      <c r="D21" s="53">
        <v>631.1</v>
      </c>
      <c r="E21" s="53">
        <f t="shared" si="15"/>
        <v>34.339971705299817</v>
      </c>
      <c r="F21" s="53">
        <v>505.6</v>
      </c>
      <c r="G21" s="53">
        <f t="shared" si="6"/>
        <v>27.51115464141909</v>
      </c>
      <c r="H21" s="53">
        <v>424.1</v>
      </c>
      <c r="I21" s="53">
        <f t="shared" si="7"/>
        <v>23.076504516269456</v>
      </c>
      <c r="J21" s="53">
        <v>255.6</v>
      </c>
      <c r="K21" s="53">
        <f t="shared" si="8"/>
        <v>13.907933398628794</v>
      </c>
      <c r="L21" s="53">
        <v>21.4</v>
      </c>
      <c r="M21" s="53">
        <f t="shared" si="9"/>
        <v>1.1644357383828492</v>
      </c>
      <c r="N21" s="53">
        <v>1939.2</v>
      </c>
      <c r="O21" s="53">
        <v>100</v>
      </c>
      <c r="P21" s="53">
        <v>285.7</v>
      </c>
      <c r="Q21" s="53">
        <f t="shared" si="16"/>
        <v>14.732879537953794</v>
      </c>
      <c r="R21" s="53">
        <v>752.8</v>
      </c>
      <c r="S21" s="53">
        <f t="shared" si="10"/>
        <v>38.820132013201317</v>
      </c>
      <c r="T21" s="53">
        <v>564.5</v>
      </c>
      <c r="U21" s="53">
        <f t="shared" si="11"/>
        <v>29.109942244224424</v>
      </c>
      <c r="V21" s="53">
        <v>314.7</v>
      </c>
      <c r="W21" s="53">
        <f t="shared" si="12"/>
        <v>16.228341584158414</v>
      </c>
      <c r="X21" s="53">
        <f t="shared" si="13"/>
        <v>21.500000000000057</v>
      </c>
      <c r="Y21" s="53">
        <f t="shared" si="14"/>
        <v>1.108704620462049</v>
      </c>
      <c r="AA21" s="57">
        <v>2721.7689999999998</v>
      </c>
      <c r="AB21" s="53">
        <v>100</v>
      </c>
      <c r="AC21" s="57">
        <v>302.18200000000002</v>
      </c>
      <c r="AD21" s="53">
        <f t="shared" si="1"/>
        <v>11.102411703564851</v>
      </c>
      <c r="AE21" s="57">
        <v>1047.704</v>
      </c>
      <c r="AF21" s="53">
        <f t="shared" si="2"/>
        <v>38.493494488327265</v>
      </c>
      <c r="AG21" s="57">
        <v>741.59400000000005</v>
      </c>
      <c r="AH21" s="53">
        <f t="shared" si="3"/>
        <v>27.246764879752845</v>
      </c>
      <c r="AI21" s="57">
        <v>587.85799999999995</v>
      </c>
      <c r="AJ21" s="53">
        <f t="shared" si="4"/>
        <v>21.598379583278373</v>
      </c>
      <c r="AK21" s="53">
        <v>42.430999999999585</v>
      </c>
      <c r="AL21" s="53">
        <f t="shared" si="5"/>
        <v>1.5589493450766625</v>
      </c>
    </row>
    <row r="22" spans="1:38" s="3" customFormat="1" ht="46.8" x14ac:dyDescent="0.3">
      <c r="A22" s="41" t="s">
        <v>31</v>
      </c>
      <c r="B22" s="53">
        <v>232022.5</v>
      </c>
      <c r="C22" s="53">
        <v>100</v>
      </c>
      <c r="D22" s="53">
        <v>57987.9</v>
      </c>
      <c r="E22" s="53">
        <f t="shared" si="15"/>
        <v>24.992360654677885</v>
      </c>
      <c r="F22" s="53">
        <v>111930.4</v>
      </c>
      <c r="G22" s="53">
        <f t="shared" si="6"/>
        <v>48.241183505909987</v>
      </c>
      <c r="H22" s="53">
        <v>35792.300000000003</v>
      </c>
      <c r="I22" s="53">
        <f t="shared" si="7"/>
        <v>15.42621943992501</v>
      </c>
      <c r="J22" s="53">
        <v>25416.5</v>
      </c>
      <c r="K22" s="53">
        <f t="shared" si="8"/>
        <v>10.954325550323784</v>
      </c>
      <c r="L22" s="53">
        <v>895.4</v>
      </c>
      <c r="M22" s="53">
        <f t="shared" si="9"/>
        <v>0.3859108491633354</v>
      </c>
      <c r="N22" s="53">
        <v>229294.1</v>
      </c>
      <c r="O22" s="53">
        <v>100</v>
      </c>
      <c r="P22" s="53">
        <v>69441.5</v>
      </c>
      <c r="Q22" s="53">
        <f t="shared" si="16"/>
        <v>30.284904844913147</v>
      </c>
      <c r="R22" s="53">
        <v>99995.5</v>
      </c>
      <c r="S22" s="53">
        <f t="shared" si="10"/>
        <v>43.610149585183393</v>
      </c>
      <c r="T22" s="53">
        <v>40802.300000000003</v>
      </c>
      <c r="U22" s="53">
        <f t="shared" si="11"/>
        <v>17.794744827712535</v>
      </c>
      <c r="V22" s="53">
        <v>18074.2</v>
      </c>
      <c r="W22" s="53">
        <f t="shared" si="12"/>
        <v>7.8825403706418964</v>
      </c>
      <c r="X22" s="53">
        <f t="shared" si="13"/>
        <v>980.60000000000218</v>
      </c>
      <c r="Y22" s="53">
        <f t="shared" si="14"/>
        <v>0.42766037154902908</v>
      </c>
      <c r="AA22" s="57">
        <v>244882.43799999999</v>
      </c>
      <c r="AB22" s="53">
        <v>100</v>
      </c>
      <c r="AC22" s="57">
        <v>96273.183000000005</v>
      </c>
      <c r="AD22" s="53">
        <f t="shared" si="1"/>
        <v>39.314041376866726</v>
      </c>
      <c r="AE22" s="57">
        <v>103846.334</v>
      </c>
      <c r="AF22" s="53">
        <f t="shared" si="2"/>
        <v>42.406607369696317</v>
      </c>
      <c r="AG22" s="57">
        <v>33071.273999999998</v>
      </c>
      <c r="AH22" s="53">
        <f t="shared" si="3"/>
        <v>13.504959469572089</v>
      </c>
      <c r="AI22" s="57">
        <v>10562.003000000001</v>
      </c>
      <c r="AJ22" s="53">
        <f t="shared" si="4"/>
        <v>4.3130912474825989</v>
      </c>
      <c r="AK22" s="53">
        <v>1129.6440000000039</v>
      </c>
      <c r="AL22" s="53">
        <f t="shared" si="5"/>
        <v>0.46130053638226887</v>
      </c>
    </row>
    <row r="23" spans="1:38" s="3" customFormat="1" x14ac:dyDescent="0.3">
      <c r="A23" s="41" t="s">
        <v>32</v>
      </c>
      <c r="B23" s="53">
        <v>81915.199999999997</v>
      </c>
      <c r="C23" s="53">
        <v>100</v>
      </c>
      <c r="D23" s="53">
        <v>54036.6</v>
      </c>
      <c r="E23" s="53">
        <f t="shared" si="15"/>
        <v>65.966511709670499</v>
      </c>
      <c r="F23" s="53">
        <v>2874.1</v>
      </c>
      <c r="G23" s="53">
        <f t="shared" si="6"/>
        <v>3.5086284352598787</v>
      </c>
      <c r="H23" s="53">
        <v>21177.5</v>
      </c>
      <c r="I23" s="53">
        <f t="shared" si="7"/>
        <v>25.852955251284254</v>
      </c>
      <c r="J23" s="53">
        <v>1931.5</v>
      </c>
      <c r="K23" s="53">
        <f t="shared" si="8"/>
        <v>2.357926245678458</v>
      </c>
      <c r="L23" s="53">
        <v>1895.5</v>
      </c>
      <c r="M23" s="53">
        <f t="shared" si="9"/>
        <v>2.3139783581069202</v>
      </c>
      <c r="N23" s="53">
        <v>86259.8</v>
      </c>
      <c r="O23" s="53">
        <v>100</v>
      </c>
      <c r="P23" s="53">
        <v>56244.6</v>
      </c>
      <c r="Q23" s="53">
        <f t="shared" si="16"/>
        <v>65.203721780018029</v>
      </c>
      <c r="R23" s="53">
        <v>2967.4</v>
      </c>
      <c r="S23" s="53">
        <f t="shared" si="10"/>
        <v>3.4400728960651423</v>
      </c>
      <c r="T23" s="53">
        <v>22814.9</v>
      </c>
      <c r="U23" s="53">
        <f t="shared" si="11"/>
        <v>26.449052745311256</v>
      </c>
      <c r="V23" s="53">
        <v>2233.9</v>
      </c>
      <c r="W23" s="53">
        <f t="shared" si="12"/>
        <v>2.589734731589918</v>
      </c>
      <c r="X23" s="53">
        <f t="shared" si="13"/>
        <v>1999.0000000000014</v>
      </c>
      <c r="Y23" s="53">
        <f t="shared" si="14"/>
        <v>2.317417847015645</v>
      </c>
      <c r="AA23" s="57">
        <v>94823.063999999998</v>
      </c>
      <c r="AB23" s="53">
        <v>100</v>
      </c>
      <c r="AC23" s="57">
        <v>62600.580999999998</v>
      </c>
      <c r="AD23" s="53">
        <f t="shared" si="1"/>
        <v>66.018306474467011</v>
      </c>
      <c r="AE23" s="57">
        <v>3543.422</v>
      </c>
      <c r="AF23" s="53">
        <f t="shared" si="2"/>
        <v>3.7368777705812164</v>
      </c>
      <c r="AG23" s="57">
        <v>24458.36</v>
      </c>
      <c r="AH23" s="53">
        <f t="shared" si="3"/>
        <v>25.793682431523202</v>
      </c>
      <c r="AI23" s="57">
        <v>2493.7449999999999</v>
      </c>
      <c r="AJ23" s="53">
        <f t="shared" si="4"/>
        <v>2.6298928707893259</v>
      </c>
      <c r="AK23" s="53">
        <v>1726.956000000001</v>
      </c>
      <c r="AL23" s="53">
        <f t="shared" si="5"/>
        <v>1.8212404526392456</v>
      </c>
    </row>
    <row r="24" spans="1:38" s="3" customFormat="1" ht="31.2" x14ac:dyDescent="0.3">
      <c r="A24" s="41" t="s">
        <v>33</v>
      </c>
      <c r="B24" s="53">
        <v>49853</v>
      </c>
      <c r="C24" s="53">
        <v>100</v>
      </c>
      <c r="D24" s="53">
        <v>16935.2</v>
      </c>
      <c r="E24" s="53">
        <f t="shared" si="15"/>
        <v>33.970272601448258</v>
      </c>
      <c r="F24" s="53">
        <v>614</v>
      </c>
      <c r="G24" s="53">
        <f t="shared" si="6"/>
        <v>1.2316209656389787</v>
      </c>
      <c r="H24" s="53">
        <v>29478.400000000001</v>
      </c>
      <c r="I24" s="53">
        <f t="shared" si="7"/>
        <v>59.13064409363529</v>
      </c>
      <c r="J24" s="53">
        <v>2804.5</v>
      </c>
      <c r="K24" s="53">
        <f t="shared" si="8"/>
        <v>5.6255390849096347</v>
      </c>
      <c r="L24" s="53">
        <v>20.9</v>
      </c>
      <c r="M24" s="53">
        <f t="shared" si="9"/>
        <v>4.1923254367841452E-2</v>
      </c>
      <c r="N24" s="53">
        <v>53376</v>
      </c>
      <c r="O24" s="53">
        <v>100</v>
      </c>
      <c r="P24" s="53">
        <v>16825</v>
      </c>
      <c r="Q24" s="53">
        <f t="shared" si="16"/>
        <v>31.521657673860908</v>
      </c>
      <c r="R24" s="53">
        <v>621</v>
      </c>
      <c r="S24" s="53">
        <f t="shared" si="10"/>
        <v>1.1634442446043165</v>
      </c>
      <c r="T24" s="53">
        <v>32670.6</v>
      </c>
      <c r="U24" s="53">
        <f t="shared" si="11"/>
        <v>61.208408273381288</v>
      </c>
      <c r="V24" s="53">
        <v>3227.2</v>
      </c>
      <c r="W24" s="53">
        <f t="shared" si="12"/>
        <v>6.046163069544364</v>
      </c>
      <c r="X24" s="53">
        <f t="shared" si="13"/>
        <v>32.200000000001637</v>
      </c>
      <c r="Y24" s="53">
        <f t="shared" si="14"/>
        <v>6.0326738609115776E-2</v>
      </c>
      <c r="AA24" s="57">
        <v>56552.923999999999</v>
      </c>
      <c r="AB24" s="53">
        <v>100</v>
      </c>
      <c r="AC24" s="57">
        <v>17308.537</v>
      </c>
      <c r="AD24" s="53">
        <f t="shared" si="1"/>
        <v>30.605909961437185</v>
      </c>
      <c r="AE24" s="57">
        <v>690.63099999999997</v>
      </c>
      <c r="AF24" s="53">
        <f t="shared" si="2"/>
        <v>1.2212118333616135</v>
      </c>
      <c r="AG24" s="57">
        <v>34716.813000000002</v>
      </c>
      <c r="AH24" s="53">
        <f t="shared" si="3"/>
        <v>61.388183924848875</v>
      </c>
      <c r="AI24" s="57">
        <v>3759.1410000000001</v>
      </c>
      <c r="AJ24" s="53">
        <f t="shared" si="4"/>
        <v>6.6471204919483915</v>
      </c>
      <c r="AK24" s="53">
        <v>77.801999999999225</v>
      </c>
      <c r="AL24" s="53">
        <f t="shared" si="5"/>
        <v>0.13757378840393475</v>
      </c>
    </row>
    <row r="25" spans="1:38" s="3" customFormat="1" ht="46.8" x14ac:dyDescent="0.3">
      <c r="A25" s="41" t="s">
        <v>34</v>
      </c>
      <c r="B25" s="53">
        <v>40903.599999999999</v>
      </c>
      <c r="C25" s="53">
        <v>100</v>
      </c>
      <c r="D25" s="53">
        <v>31941.1</v>
      </c>
      <c r="E25" s="53">
        <f t="shared" si="15"/>
        <v>78.088725686736609</v>
      </c>
      <c r="F25" s="53">
        <v>3330.4</v>
      </c>
      <c r="G25" s="53">
        <f t="shared" si="6"/>
        <v>8.1420706245905006</v>
      </c>
      <c r="H25" s="53">
        <v>4598.2</v>
      </c>
      <c r="I25" s="53">
        <f t="shared" si="7"/>
        <v>11.241553310711037</v>
      </c>
      <c r="J25" s="53">
        <v>642.6</v>
      </c>
      <c r="K25" s="53">
        <f t="shared" si="8"/>
        <v>1.5710108645693781</v>
      </c>
      <c r="L25" s="53">
        <v>391.3</v>
      </c>
      <c r="M25" s="53">
        <f t="shared" si="9"/>
        <v>0.95663951339246422</v>
      </c>
      <c r="N25" s="53">
        <v>46686.9</v>
      </c>
      <c r="O25" s="53">
        <v>100</v>
      </c>
      <c r="P25" s="53">
        <v>33438.300000000003</v>
      </c>
      <c r="Q25" s="53">
        <f t="shared" si="16"/>
        <v>71.622446553530011</v>
      </c>
      <c r="R25" s="53">
        <v>4315.5</v>
      </c>
      <c r="S25" s="53">
        <f t="shared" si="10"/>
        <v>9.2434922858446367</v>
      </c>
      <c r="T25" s="53">
        <v>7833.9</v>
      </c>
      <c r="U25" s="53">
        <f t="shared" si="11"/>
        <v>16.779653393135973</v>
      </c>
      <c r="V25" s="53">
        <v>701.4</v>
      </c>
      <c r="W25" s="53">
        <f t="shared" si="12"/>
        <v>1.5023486245606368</v>
      </c>
      <c r="X25" s="53">
        <f t="shared" si="13"/>
        <v>397.79999999999893</v>
      </c>
      <c r="Y25" s="53">
        <f t="shared" si="14"/>
        <v>0.85205914292874207</v>
      </c>
      <c r="AA25" s="57">
        <v>50560.125999999997</v>
      </c>
      <c r="AB25" s="53">
        <v>100</v>
      </c>
      <c r="AC25" s="57">
        <v>34110.69</v>
      </c>
      <c r="AD25" s="53">
        <f t="shared" si="1"/>
        <v>67.465595319125597</v>
      </c>
      <c r="AE25" s="57">
        <v>5412.7030000000004</v>
      </c>
      <c r="AF25" s="53">
        <f t="shared" si="2"/>
        <v>10.705477672266879</v>
      </c>
      <c r="AG25" s="57">
        <v>9799.93</v>
      </c>
      <c r="AH25" s="53">
        <f t="shared" si="3"/>
        <v>19.382724639570718</v>
      </c>
      <c r="AI25" s="57">
        <v>877.04</v>
      </c>
      <c r="AJ25" s="53">
        <f t="shared" si="4"/>
        <v>1.7346475758387152</v>
      </c>
      <c r="AK25" s="53">
        <v>359.76299999999264</v>
      </c>
      <c r="AL25" s="53">
        <f t="shared" si="5"/>
        <v>0.71155479319808901</v>
      </c>
    </row>
    <row r="26" spans="1:38" s="3" customFormat="1" ht="18.75" customHeight="1" x14ac:dyDescent="0.3">
      <c r="A26" s="41" t="s">
        <v>35</v>
      </c>
      <c r="B26" s="53">
        <v>1087.3</v>
      </c>
      <c r="C26" s="53">
        <v>100</v>
      </c>
      <c r="D26" s="53">
        <v>831.9</v>
      </c>
      <c r="E26" s="53">
        <f t="shared" si="15"/>
        <v>76.510622643244744</v>
      </c>
      <c r="F26" s="53">
        <v>35.700000000000003</v>
      </c>
      <c r="G26" s="53">
        <f t="shared" si="6"/>
        <v>3.2833624574634421</v>
      </c>
      <c r="H26" s="53">
        <v>117.6</v>
      </c>
      <c r="I26" s="53">
        <f t="shared" si="7"/>
        <v>10.815782212820748</v>
      </c>
      <c r="J26" s="53">
        <v>96.6</v>
      </c>
      <c r="K26" s="53">
        <f t="shared" si="8"/>
        <v>8.8843925319599002</v>
      </c>
      <c r="L26" s="53">
        <v>5.5</v>
      </c>
      <c r="M26" s="53">
        <f t="shared" si="9"/>
        <v>0.50584015451117448</v>
      </c>
      <c r="N26" s="53">
        <v>1062.8</v>
      </c>
      <c r="O26" s="53">
        <v>100</v>
      </c>
      <c r="P26" s="53">
        <v>768.1</v>
      </c>
      <c r="Q26" s="53">
        <f t="shared" si="16"/>
        <v>72.27135867519759</v>
      </c>
      <c r="R26" s="53">
        <v>38.4</v>
      </c>
      <c r="S26" s="53">
        <f t="shared" si="10"/>
        <v>3.6130974783590517</v>
      </c>
      <c r="T26" s="53">
        <v>141.69999999999999</v>
      </c>
      <c r="U26" s="53">
        <f t="shared" si="11"/>
        <v>13.332706059465563</v>
      </c>
      <c r="V26" s="53">
        <v>109.4</v>
      </c>
      <c r="W26" s="53">
        <f t="shared" si="12"/>
        <v>10.293564170116674</v>
      </c>
      <c r="X26" s="53">
        <f t="shared" si="13"/>
        <v>5.1999999999999602</v>
      </c>
      <c r="Y26" s="53">
        <f t="shared" si="14"/>
        <v>0.48927361686111787</v>
      </c>
      <c r="AA26" s="57">
        <v>1690.6890000000001</v>
      </c>
      <c r="AB26" s="53">
        <v>100</v>
      </c>
      <c r="AC26" s="53">
        <v>1341.048</v>
      </c>
      <c r="AD26" s="53">
        <f t="shared" si="1"/>
        <v>79.319614665973461</v>
      </c>
      <c r="AE26" s="53">
        <v>81.944000000000003</v>
      </c>
      <c r="AF26" s="53">
        <f t="shared" si="2"/>
        <v>4.8467814009554679</v>
      </c>
      <c r="AG26" s="57">
        <v>143.71899999999999</v>
      </c>
      <c r="AH26" s="53">
        <f t="shared" si="3"/>
        <v>8.5006172039919807</v>
      </c>
      <c r="AI26" s="53">
        <v>116.432</v>
      </c>
      <c r="AJ26" s="53">
        <f t="shared" si="4"/>
        <v>6.8866598173880593</v>
      </c>
      <c r="AK26" s="53">
        <v>7.5460000000000633</v>
      </c>
      <c r="AL26" s="53">
        <f t="shared" si="5"/>
        <v>0.44632691169103111</v>
      </c>
    </row>
    <row r="27" spans="1:38" s="3" customFormat="1" x14ac:dyDescent="0.3">
      <c r="B27" s="34"/>
      <c r="C27" s="35"/>
      <c r="D27" s="34"/>
      <c r="E27" s="20"/>
      <c r="F27" s="34"/>
      <c r="G27" s="20"/>
      <c r="H27" s="36"/>
      <c r="I27" s="20"/>
      <c r="J27" s="34"/>
      <c r="K27" s="20"/>
      <c r="L27" s="34"/>
      <c r="M27" s="20"/>
      <c r="N27" s="44"/>
      <c r="P27" s="44"/>
      <c r="R27" s="44"/>
      <c r="T27" s="44"/>
      <c r="V27" s="44"/>
      <c r="X27" s="44"/>
      <c r="AA27" s="44"/>
      <c r="AC27" s="44"/>
      <c r="AE27" s="44"/>
      <c r="AG27" s="44"/>
      <c r="AI27" s="44"/>
      <c r="AK27" s="44"/>
    </row>
    <row r="28" spans="1:38" s="32" customFormat="1" ht="18.600000000000001" x14ac:dyDescent="0.3">
      <c r="A28" s="37" t="s">
        <v>43</v>
      </c>
      <c r="B28" s="38"/>
      <c r="C28" s="37"/>
      <c r="D28" s="38"/>
      <c r="E28" s="15"/>
      <c r="F28" s="38"/>
      <c r="G28" s="15"/>
      <c r="H28" s="39"/>
      <c r="I28" s="15"/>
      <c r="J28" s="38"/>
      <c r="K28" s="15"/>
      <c r="L28" s="38"/>
      <c r="M28" s="15"/>
      <c r="N28" s="27"/>
      <c r="O28" s="29"/>
      <c r="P28" s="17"/>
      <c r="Q28" s="29"/>
      <c r="R28" s="17"/>
      <c r="S28" s="15"/>
      <c r="T28" s="17"/>
      <c r="V28" s="27"/>
      <c r="X28" s="27"/>
      <c r="AA28" s="27"/>
      <c r="AB28" s="29"/>
      <c r="AC28" s="17"/>
      <c r="AD28" s="29"/>
      <c r="AE28" s="17"/>
      <c r="AF28" s="15"/>
      <c r="AG28" s="17"/>
      <c r="AI28" s="27"/>
      <c r="AK28" s="27"/>
    </row>
    <row r="29" spans="1:38" ht="100.2" customHeight="1" x14ac:dyDescent="0.3">
      <c r="A29" s="62" t="s">
        <v>40</v>
      </c>
      <c r="B29" s="63"/>
      <c r="C29" s="63"/>
      <c r="D29" s="63"/>
      <c r="E29" s="63"/>
      <c r="F29" s="63"/>
      <c r="G29" s="63"/>
    </row>
  </sheetData>
  <mergeCells count="26"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A29:G29"/>
    <mergeCell ref="N3:Y3"/>
    <mergeCell ref="N4:O5"/>
    <mergeCell ref="P4:Y4"/>
    <mergeCell ref="P5:Q5"/>
    <mergeCell ref="R5:S5"/>
    <mergeCell ref="T5:U5"/>
    <mergeCell ref="V5:W5"/>
    <mergeCell ref="X5:Y5"/>
    <mergeCell ref="AA3:AL3"/>
    <mergeCell ref="AA4:AB5"/>
    <mergeCell ref="AC4:AL4"/>
    <mergeCell ref="AC5:AD5"/>
    <mergeCell ref="AE5:AF5"/>
    <mergeCell ref="AG5:AH5"/>
    <mergeCell ref="AI5:AJ5"/>
    <mergeCell ref="AK5:AL5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Пользователь Windows</cp:lastModifiedBy>
  <cp:lastPrinted>2021-05-13T12:20:04Z</cp:lastPrinted>
  <dcterms:created xsi:type="dcterms:W3CDTF">2021-04-08T10:35:45Z</dcterms:created>
  <dcterms:modified xsi:type="dcterms:W3CDTF">2023-11-03T08:55:18Z</dcterms:modified>
</cp:coreProperties>
</file>